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Доходы 2022-24" sheetId="3" r:id="rId3"/>
    <sheet name="Прил 3 Расходы 2022-24" sheetId="4" r:id="rId4"/>
    <sheet name="Прил 4 Ведом.структура 2022-24" sheetId="5" r:id="rId5"/>
    <sheet name="Прил 5 ЦСР,ВР,РП)2022-24" sheetId="6" r:id="rId6"/>
    <sheet name="Лист1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<sst xmlns="http://schemas.openxmlformats.org/spreadsheetml/2006/main" count="893" uniqueCount="376">
  <si>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</si>
  <si>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</si>
  <si>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</si>
  <si>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</si>
  <si>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</si>
  <si>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</si>
  <si>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</si>
  <si>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</si>
  <si>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</si>
  <si>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</si>
  <si>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</si>
  <si>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</si>
  <si>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</si>
  <si>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</si>
  <si>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</si>
  <si>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</si>
  <si>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</si>
  <si>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</si>
  <si>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</si>
  <si>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</si>
  <si>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</si>
  <si>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</si>
  <si>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</si>
  <si>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</si>
  <si>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</si>
  <si>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</si>
  <si>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</si>
  <si>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</si>
  <si>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</si>
  <si>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</si>
  <si>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</si>
  <si>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</si>
  <si>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</si>
  <si>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</si>
  <si>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</si>
  <si>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</si>
  <si>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</si>
  <si>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</si>
  <si>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</si>
  <si>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</si>
  <si>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</si>
  <si>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</si>
  <si>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</si>
  <si>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</si>
  <si>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</si>
  <si>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</si>
  <si>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</si>
  <si>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</si>
  <si>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</si>
  <si>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</si>
  <si>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</si>
  <si>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</si>
  <si>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</si>
  <si>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</si>
  <si>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</si>
  <si>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</si>
  <si>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</si>
  <si>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</si>
  <si>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</si>
  <si>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</si>
  <si>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</si>
  <si>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</si>
  <si>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</si>
  <si>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</si>
  <si>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</si>
  <si>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</si>
  <si>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</si>
  <si>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</si>
  <si>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</si>
  <si>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</si>
  <si>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</si>
  <si>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</si>
  <si>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</si>
  <si>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</si>
  <si>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</si>
  <si>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</si>
  <si>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</si>
  <si>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</si>
  <si>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</si>
  <si>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</si>
  <si>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</si>
  <si>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</si>
  <si>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</si>
  <si>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</si>
  <si>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</si>
  <si>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</si>
  <si>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</si>
  <si>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</si>
  <si>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</si>
  <si>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</si>
  <si>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</si>
  <si>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</si>
  <si>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</si>
  <si>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</si>
  <si>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</si>
  <si>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</si>
  <si>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</si>
  <si>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</si>
  <si>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</si>
  <si>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</si>
  <si>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</si>
  <si>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</si>
  <si>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</si>
  <si>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</si>
  <si>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</si>
  <si>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</si>
  <si>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</si>
  <si>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</si>
  <si>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</si>
  <si>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</si>
  <si>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</si>
  <si>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</si>
  <si>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</si>
  <si>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</si>
  <si>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</si>
  <si>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</si>
  <si>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</si>
  <si>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</si>
  <si>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</si>
  <si>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</si>
  <si>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</si>
  <si>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</si>
  <si>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</si>
  <si>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</si>
  <si>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</si>
  <si>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</si>
  <si>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</si>
  <si>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</si>
  <si>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</si>
  <si>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</si>
  <si>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</si>
  <si>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</si>
  <si>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</si>
  <si>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</si>
  <si>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</si>
  <si>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</si>
  <si>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</si>
  <si>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</si>
  <si>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</si>
  <si>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</si>
  <si>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</si>
  <si>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</si>
  <si>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</si>
  <si>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</si>
  <si>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</si>
  <si>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</si>
  <si>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</si>
  <si>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</si>
  <si>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</si>
  <si>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</si>
  <si>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</si>
  <si>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</si>
  <si>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</si>
  <si>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</si>
  <si>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</si>
  <si>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</si>
  <si>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</si>
  <si>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</si>
  <si>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</si>
  <si>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</si>
  <si>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</si>
  <si>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</si>
  <si>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</si>
  <si>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</si>
  <si>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</si>
  <si>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</si>
  <si>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</si>
  <si>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</si>
  <si>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</si>
  <si>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</si>
  <si>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</si>
  <si>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</si>
  <si>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</si>
  <si>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</si>
  <si>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</si>
  <si>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</si>
  <si>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</si>
  <si>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</si>
  <si>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</si>
  <si>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</si>
  <si>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</si>
  <si>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</si>
  <si>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</si>
  <si>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</si>
  <si>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</si>
  <si>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</si>
  <si>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</si>
  <si>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</si>
  <si>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</si>
  <si>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</si>
  <si>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</si>
  <si>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</si>
  <si>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</si>
  <si>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</si>
  <si>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</si>
  <si>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</si>
  <si>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</si>
  <si>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</si>
  <si>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</si>
  <si>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</si>
  <si>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</si>
  <si>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</si>
  <si>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</si>
  <si>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</si>
  <si>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Условно утвержденные</t>
  </si>
  <si>
    <t>Итого</t>
  </si>
  <si>
    <t>500</t>
  </si>
  <si>
    <t>540</t>
  </si>
  <si>
    <t>Межбюджетные трансферты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</si>
  <si>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</si>
  <si>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</si>
  <si>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</si>
  <si>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</si>
  <si>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</si>
  <si>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</si>
  <si>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</si>
  <si>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</si>
  <si>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</si>
  <si>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</si>
  <si>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</si>
  <si>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</si>
  <si>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</si>
  <si>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</si>
  <si>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</si>
  <si>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</si>
  <si>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</si>
  <si>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</si>
  <si>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</si>
  <si>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</si>
  <si>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</si>
  <si>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</si>
  <si>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</si>
  <si>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</si>
  <si>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</si>
  <si>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</si>
  <si>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</si>
  <si>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</si>
  <si>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</si>
  <si>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</si>
  <si>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</si>
  <si>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Сумма на 2022 год</t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</si>
  <si>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</si>
  <si>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</si>
  <si>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 xml:space="preserve">  2023 год</t>
  </si>
  <si>
    <t>Сумма на 2023год</t>
  </si>
  <si>
    <t>Сумма на 2023 год</t>
  </si>
  <si>
    <t>0310</t>
  </si>
  <si>
    <t>3523,00</t>
  </si>
  <si>
    <t>1500,00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</si>
  <si>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</si>
  <si>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</si>
  <si>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</si>
  <si>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01200S5080</t>
  </si>
  <si>
    <t>01200S5090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</si>
  <si>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</si>
  <si>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</si>
  <si>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26404,00</t>
  </si>
  <si>
    <t>Дорожное хозяйство (дорожные фонды)</t>
  </si>
  <si>
    <t>Сумма на 2022год</t>
  </si>
  <si>
    <t>Доходы бюджета поселений 2022 года</t>
  </si>
  <si>
    <t>Доходы бюджета поселений 2023 года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</si>
  <si>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</si>
  <si>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</si>
  <si>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</si>
  <si>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</si>
  <si>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</si>
  <si>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</si>
  <si>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</si>
  <si>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 xml:space="preserve">   2022 год</t>
  </si>
  <si>
    <t xml:space="preserve">  2024 год</t>
  </si>
  <si>
    <t>бюджета поселения в 2022 году и плановом периоде 2023-2024 годов</t>
  </si>
  <si>
    <t xml:space="preserve">        ДОХОДЫ БЮДЖЕТА ПОСЕЛЕНИЯ НА 2022 ГОД и ПЛАНОВЫЙ ПЕРИОД 2023-2024 годов.</t>
  </si>
  <si>
    <t>Доходы бюджета поселений 2024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</si>
  <si>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2022 год и плановый период 2023-2024 годов</t>
  </si>
  <si>
    <t>Сумма на 2024 год</t>
  </si>
  <si>
    <t xml:space="preserve">       Ведомственная структура расходов бюджета поселения на 2022 год и плановый период 2023-2024 годов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</si>
  <si>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2022 год и плановый период 2023-2024 годов</t>
  </si>
  <si>
    <t>Сумма на 2024год</t>
  </si>
  <si>
    <t>182 1 06 06033 10 0000 110</t>
  </si>
  <si>
    <t>182 1 06 06030 00 0000 110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</si>
  <si>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</si>
  <si>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</si>
  <si>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940190,00</t>
  </si>
  <si>
    <t>2804929,00</t>
  </si>
  <si>
    <t>1738,00</t>
  </si>
  <si>
    <t>,</t>
  </si>
  <si>
    <t>199400,00</t>
  </si>
  <si>
    <t>204800,00</t>
  </si>
  <si>
    <t>105840,00</t>
  </si>
  <si>
    <t>39981,00</t>
  </si>
  <si>
    <t>852170,00</t>
  </si>
  <si>
    <t>98763,84</t>
  </si>
  <si>
    <t>4611,08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</si>
  <si>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</si>
  <si>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</si>
  <si>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</si>
  <si>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Приложение 5</t>
  </si>
  <si>
    <t xml:space="preserve">                                              РЕШЕНИЕ</t>
  </si>
  <si>
    <t>к решению Пятковского сельского</t>
  </si>
  <si>
    <t xml:space="preserve">  Совета депутатов  от  29.12.2021 № 17-56   </t>
  </si>
  <si>
    <t>-7685103,00</t>
  </si>
  <si>
    <t>Совета депутатов  от 29.12.2021 г №17-56</t>
  </si>
  <si>
    <t>Совета депутатов  от 29.12.2021 №17-56</t>
  </si>
  <si>
    <t>193389,80</t>
  </si>
  <si>
    <t>384255,15</t>
  </si>
  <si>
    <t>406947,00</t>
  </si>
  <si>
    <t>370065,20</t>
  </si>
  <si>
    <t>109420,00</t>
  </si>
  <si>
    <t>653770,00</t>
  </si>
  <si>
    <t>370065,00</t>
  </si>
  <si>
    <t>682545,01</t>
  </si>
  <si>
    <t>104102,00</t>
  </si>
  <si>
    <t>2747541,00</t>
  </si>
  <si>
    <t>929299,16</t>
  </si>
  <si>
    <t xml:space="preserve">Совета депутатов от 29.12.2021 г №17-56__ </t>
  </si>
  <si>
    <t xml:space="preserve">               В соответствии со ст.49 Устава Пятковского сельсовета, Пятковский сельский Совет депутатов РЕШИЛ:</t>
  </si>
  <si>
    <t xml:space="preserve">                1. Статью 1 Решения Пятковского сельского Совета депутатов изложить в следующей редакции:                                                          </t>
  </si>
  <si>
    <t xml:space="preserve">                 1) В пункте 1 статьи 1;</t>
  </si>
  <si>
    <t>828 2 02 29999 00 0000 150</t>
  </si>
  <si>
    <t>Прочие субсидии</t>
  </si>
  <si>
    <t>828 2 02 29999 10 0000 150</t>
  </si>
  <si>
    <t>Прочие субсидии бюджетам сельских поселений</t>
  </si>
  <si>
    <t>828 2 02 29999 10 7509 150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</si>
  <si>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</si>
  <si>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828 2 02 49999 10 7412 150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</si>
  <si>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</si>
  <si>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828 2 02 49999 10 7508 150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</si>
  <si>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</si>
  <si>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981018,0</t>
  </si>
  <si>
    <t>1028351,06</t>
  </si>
  <si>
    <t>140143,00</t>
  </si>
  <si>
    <t>Субсидии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</si>
  <si>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799900,00</t>
  </si>
  <si>
    <t>900,80</t>
  </si>
  <si>
    <t xml:space="preserve">Софинансирование на капитальный ремонт и ремонт автомобильных дорог общего пользования местного значения  за счет средств местного бюджета, в рамках подпрограммы  "Содержание автомобильных дорог общего пользования Пятковского сельсовета " муниципальной программы  Пятковского сельсовета "Создание безопасных и комфортных условий для проживания на територии Пятковского сельсовета" </t>
  </si>
  <si>
    <t>262944,00</t>
  </si>
  <si>
    <t>411759,63</t>
  </si>
  <si>
    <t>634,08</t>
  </si>
  <si>
    <t>981018,00</t>
  </si>
  <si>
    <t>1395,00</t>
  </si>
  <si>
    <t>26500,00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</si>
  <si>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</si>
  <si>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   «О внесении изменений в Решение Пятковского сельского Совета депутатов от 29 декабря 2021 года № 17-56 "О бюджете Пятковского сельсовета на 2022 год и плановый период 2023-2024 годов»</t>
  </si>
  <si>
    <t xml:space="preserve">                 Статья 1. Внести в Решение сельского Совета депутатов от 29 декабря 2021 года №17-56 "О бюджете Пятковского сельсовета на 2022 год и плановый период 2023-2024 годов" следующие изменения:</t>
  </si>
  <si>
    <t xml:space="preserve">                   - дифицит бюджета поселения в сумме 157 375,49 рублей;</t>
  </si>
  <si>
    <t xml:space="preserve">                  - источники внутреннего финансирования дефицита бюджета поселения  в сумме 157 375,49 рублей.</t>
  </si>
  <si>
    <t xml:space="preserve">      02.12.2022                                     с.Пятково                                          №30-88</t>
  </si>
  <si>
    <t xml:space="preserve">                  - утвердить общий объем доходов бюджета поселения на 2022 год в сумме 8 784 969,70 рублей;</t>
  </si>
  <si>
    <t xml:space="preserve">                  - утвердить общий объем расходов бюджета поселения на 2022 год в сумме 8 942 345,19 рублей;</t>
  </si>
  <si>
    <t xml:space="preserve">  Совета депутатов  от  05.12.2022 № 30-88   </t>
  </si>
  <si>
    <t>Совета депутатов от 05.12.2022 г №30-88</t>
  </si>
  <si>
    <t>828 2 02 49999 10 1034 150</t>
  </si>
  <si>
    <t>Прочие межбюджетные трансферты, передаваемые бюджетам сельских поселений (на финансовое  обеспечение (возмешение) расходных обязательств муниципальных образований связанных с увеличением с 1 июня 2022 года регтональных выплат)</t>
  </si>
  <si>
    <t>Совета депутатов  от 05.12.2022 г №30-88</t>
  </si>
  <si>
    <t>Совета депутатов  от 05.12.2022 №30-88</t>
  </si>
  <si>
    <t>2713135,00</t>
  </si>
  <si>
    <t>1271685,77</t>
  </si>
  <si>
    <t>5131,00</t>
  </si>
  <si>
    <t>404111,50</t>
  </si>
  <si>
    <t>1795,00</t>
  </si>
  <si>
    <t>109693,16</t>
  </si>
  <si>
    <t>732943,50</t>
  </si>
  <si>
    <t>14432,00</t>
  </si>
  <si>
    <t>43662,00</t>
  </si>
  <si>
    <t>86363,13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</si>
  <si>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</si>
  <si>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3.Приложение № 1 изложить в новой редакции согласно приложения № 1 к настоящему решению:                                                                                                                                                          </t>
  </si>
  <si>
    <t xml:space="preserve">            4.Приложение № 2 изложить в новой редакции согласно приложения № 2 к настоящему решению:</t>
  </si>
  <si>
    <t xml:space="preserve">            5. Приложение №3 изложить в новой редакции согласно приложения № 3 к настоящему решению:</t>
  </si>
  <si>
    <t xml:space="preserve">            6.Приложение № 4 изложить в новой редакции согласно приложения № 4 к настоящему решению:</t>
  </si>
  <si>
    <t xml:space="preserve">            7. Приложение № 5 изложить в новой редакции согласно приложения № 5 к настоящему решению:</t>
  </si>
  <si>
    <t xml:space="preserve">                 Статья 8. Решение подлежит официальному опубликованию и вступает в силу со дня его опубликования и распространяет свое действие на правоотношения возникщие с 01 января 2022 года.</t>
  </si>
  <si>
    <t>Председатель Пятковского сельского Совета депутатов                             А.М.Сергеев</t>
  </si>
  <si>
    <t>Глава Пятковского сельсовета                                                                       Е.В.Артюхов</t>
  </si>
  <si>
    <t xml:space="preserve">    Статья 2. п. 3. статьи 13 . ИНЫЕ МЕЖБЮДЖЕТНЫЕ ТРАНСФЕРТЫ </t>
  </si>
  <si>
    <t xml:space="preserve">  изложить в новой редакции :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2022- 2024 года, в сумме 86 363,13 рубля 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</si>
</sst>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0000000000"/>
    <numFmt numFmtId="181" formatCode="_-* #,##0.0000_р_._-;\-* #,##0.0000_р_._-;_-* &quot;-&quot;??_р_._-;_-@_-"/>
    <numFmt numFmtId="182" formatCode="###,###,###,##0.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_ ;\-#,##0.00\ "/>
    <numFmt numFmtId="190" formatCode="#,##0.0_ ;\-#,##0.0\ "/>
    <numFmt numFmtId="191" formatCode="_-* #,##0.0_р_._-;\-* #,##0.0_р_._-;_-* &quot;-&quot;??_р_._-;_-@_-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180" fontId="6" fillId="0" borderId="10" xfId="53" applyNumberFormat="1" applyFont="1" applyFill="1" applyBorder="1" applyAlignment="1">
      <alignment horizontal="center" vertical="top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/>
    </xf>
    <xf numFmtId="173" fontId="17" fillId="0" borderId="0" xfId="62" applyFont="1" applyBorder="1" applyAlignment="1">
      <alignment/>
    </xf>
    <xf numFmtId="182" fontId="17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6" fillId="32" borderId="17" xfId="0" applyFont="1" applyFill="1" applyBorder="1" applyAlignment="1">
      <alignment horizontal="left" wrapText="1"/>
    </xf>
    <xf numFmtId="0" fontId="58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vertical="top" wrapText="1"/>
    </xf>
    <xf numFmtId="0" fontId="59" fillId="0" borderId="11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62" applyNumberFormat="1" applyFont="1" applyBorder="1" applyAlignment="1">
      <alignment horizontal="right" wrapText="1"/>
    </xf>
    <xf numFmtId="2" fontId="6" fillId="0" borderId="10" xfId="62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6" fillId="0" borderId="10" xfId="62" applyNumberFormat="1" applyFont="1" applyBorder="1" applyAlignment="1">
      <alignment horizontal="right" vertical="top" wrapText="1"/>
    </xf>
    <xf numFmtId="2" fontId="39" fillId="33" borderId="10" xfId="0" applyNumberFormat="1" applyFont="1" applyFill="1" applyBorder="1" applyAlignment="1">
      <alignment horizontal="left" wrapText="1"/>
    </xf>
    <xf numFmtId="2" fontId="39" fillId="33" borderId="10" xfId="0" applyNumberFormat="1" applyFont="1" applyFill="1" applyBorder="1" applyAlignment="1">
      <alignment horizontal="right" wrapText="1"/>
    </xf>
    <xf numFmtId="2" fontId="39" fillId="33" borderId="0" xfId="0" applyNumberFormat="1" applyFont="1" applyFill="1" applyBorder="1" applyAlignment="1">
      <alignment horizontal="left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2" fontId="39" fillId="33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3">
      <selection activeCell="A18" sqref="A18:IV18"/>
    </sheetView>
  </sheetViews>
  <sheetFormatPr defaultColWidth="9.00390625" defaultRowHeight="12.75"/>
  <cols>
    <col min="1" max="1" width="84.625" style="0" customWidth="1"/>
  </cols>
  <sheetData>
    <row r="1" ht="18.75">
      <c r="A1" s="62"/>
    </row>
    <row r="2" ht="16.5" customHeight="1">
      <c r="A2" s="62" t="s">
        <v>173</v>
      </c>
    </row>
    <row r="3" ht="18" customHeight="1">
      <c r="A3" s="15" t="s">
        <v>118</v>
      </c>
    </row>
    <row r="4" ht="8.25" customHeight="1">
      <c r="A4" s="14" t="s">
        <v>174</v>
      </c>
    </row>
    <row r="5" ht="15" customHeight="1">
      <c r="A5" s="14" t="s">
        <v>297</v>
      </c>
    </row>
    <row r="6" ht="14.25" customHeight="1">
      <c r="A6" s="27"/>
    </row>
    <row r="7" ht="16.5" customHeight="1">
      <c r="A7" s="1" t="s">
        <v>346</v>
      </c>
    </row>
    <row r="8" ht="49.5" customHeight="1">
      <c r="A8" s="171" t="s">
        <v>342</v>
      </c>
    </row>
    <row r="9" ht="34.5" customHeight="1">
      <c r="A9" s="171" t="s">
        <v>315</v>
      </c>
    </row>
    <row r="10" ht="48" customHeight="1">
      <c r="A10" s="172" t="s">
        <v>343</v>
      </c>
    </row>
    <row r="11" ht="28.5" customHeight="1">
      <c r="A11" s="172" t="s">
        <v>316</v>
      </c>
    </row>
    <row r="12" ht="20.25" customHeight="1">
      <c r="A12" s="171" t="s">
        <v>317</v>
      </c>
    </row>
    <row r="13" ht="32.25" customHeight="1">
      <c r="A13" s="173" t="s">
        <v>347</v>
      </c>
    </row>
    <row r="14" ht="31.5" customHeight="1">
      <c r="A14" s="173" t="s">
        <v>348</v>
      </c>
    </row>
    <row r="15" ht="15.75" customHeight="1">
      <c r="A15" s="174" t="s">
        <v>344</v>
      </c>
    </row>
    <row r="16" ht="33" customHeight="1">
      <c r="A16" s="174" t="s">
        <v>345</v>
      </c>
    </row>
    <row r="17" ht="23.25" customHeight="1">
      <c r="A17" s="175" t="s">
        <v>374</v>
      </c>
    </row>
    <row r="18" ht="123.75" customHeight="1">
      <c r="A18" s="176" t="s">
        <v>375</v>
      </c>
    </row>
    <row r="19" ht="27.75" customHeight="1">
      <c r="A19" s="174" t="s">
        <v>366</v>
      </c>
    </row>
    <row r="20" s="25" customFormat="1" ht="31.5" customHeight="1">
      <c r="A20" s="177" t="s">
        <v>367</v>
      </c>
    </row>
    <row r="21" spans="1:7" ht="27.75" customHeight="1">
      <c r="A21" s="174" t="s">
        <v>368</v>
      </c>
      <c r="G21" t="s">
        <v>178</v>
      </c>
    </row>
    <row r="22" spans="1:3" ht="30" customHeight="1">
      <c r="A22" s="177" t="s">
        <v>369</v>
      </c>
      <c r="C22" t="s">
        <v>176</v>
      </c>
    </row>
    <row r="23" ht="30.75" customHeight="1">
      <c r="A23" s="174" t="s">
        <v>370</v>
      </c>
    </row>
    <row r="24" ht="43.5" customHeight="1">
      <c r="A24" s="174" t="s">
        <v>371</v>
      </c>
    </row>
    <row r="25" ht="11.25" customHeight="1">
      <c r="A25" s="177"/>
    </row>
    <row r="26" ht="24.75" customHeight="1">
      <c r="A26" s="177" t="s">
        <v>372</v>
      </c>
    </row>
    <row r="27" ht="27.75" customHeight="1">
      <c r="A27" s="177" t="s">
        <v>373</v>
      </c>
    </row>
    <row r="28" ht="15.75">
      <c r="A28" s="16"/>
    </row>
    <row r="29" ht="15.75">
      <c r="A29" s="16"/>
    </row>
    <row r="30" ht="12.75">
      <c r="A30" s="17" t="s">
        <v>175</v>
      </c>
    </row>
    <row r="31" ht="15.75">
      <c r="A31" s="1"/>
    </row>
    <row r="32" ht="15.75">
      <c r="A32" s="1"/>
    </row>
  </sheetData>
  <sheetProtection/>
  <printOptions/>
  <pageMargins left="0.7480314960629921" right="0.7480314960629921" top="0.5905511811023623" bottom="0.1968503937007874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2.25390625" style="0" customWidth="1"/>
    <col min="6" max="6" width="11.875" style="0" customWidth="1"/>
  </cols>
  <sheetData>
    <row r="2" spans="1:6" ht="15">
      <c r="A2" s="133" t="s">
        <v>107</v>
      </c>
      <c r="B2" s="133"/>
      <c r="C2" s="133"/>
      <c r="D2" s="133"/>
      <c r="E2" s="133"/>
      <c r="F2" s="133"/>
    </row>
    <row r="3" spans="1:6" ht="15">
      <c r="A3" s="133" t="s">
        <v>298</v>
      </c>
      <c r="B3" s="133"/>
      <c r="C3" s="133"/>
      <c r="D3" s="133"/>
      <c r="E3" s="133"/>
      <c r="F3" s="133"/>
    </row>
    <row r="4" spans="1:6" ht="15">
      <c r="A4" s="133" t="s">
        <v>349</v>
      </c>
      <c r="B4" s="133"/>
      <c r="C4" s="133"/>
      <c r="D4" s="133"/>
      <c r="E4" s="133"/>
      <c r="F4" s="133"/>
    </row>
    <row r="5" spans="1:6" ht="15">
      <c r="A5" s="133" t="s">
        <v>107</v>
      </c>
      <c r="B5" s="133"/>
      <c r="C5" s="133"/>
      <c r="D5" s="133"/>
      <c r="E5" s="133"/>
      <c r="F5" s="133"/>
    </row>
    <row r="6" spans="1:6" ht="15">
      <c r="A6" s="133" t="s">
        <v>298</v>
      </c>
      <c r="B6" s="133"/>
      <c r="C6" s="133"/>
      <c r="D6" s="133"/>
      <c r="E6" s="133"/>
      <c r="F6" s="133"/>
    </row>
    <row r="7" spans="1:6" ht="15">
      <c r="A7" s="133" t="s">
        <v>299</v>
      </c>
      <c r="B7" s="133"/>
      <c r="C7" s="133"/>
      <c r="D7" s="133"/>
      <c r="E7" s="133"/>
      <c r="F7" s="133"/>
    </row>
    <row r="8" ht="15.75">
      <c r="A8" s="2"/>
    </row>
    <row r="9" spans="1:6" ht="14.25">
      <c r="A9" s="135" t="s">
        <v>69</v>
      </c>
      <c r="B9" s="135"/>
      <c r="C9" s="135"/>
      <c r="D9" s="135"/>
      <c r="E9" s="135"/>
      <c r="F9" s="6"/>
    </row>
    <row r="10" spans="1:6" ht="14.25">
      <c r="A10" s="135" t="s">
        <v>270</v>
      </c>
      <c r="B10" s="135"/>
      <c r="C10" s="135"/>
      <c r="D10" s="135"/>
      <c r="E10" s="6"/>
      <c r="F10" s="6"/>
    </row>
    <row r="11" spans="1:6" ht="14.25" customHeight="1">
      <c r="A11" s="7" t="s">
        <v>53</v>
      </c>
      <c r="B11" s="8"/>
      <c r="C11" s="133" t="s">
        <v>65</v>
      </c>
      <c r="D11" s="133"/>
      <c r="E11" s="133"/>
      <c r="F11" s="133"/>
    </row>
    <row r="12" spans="1:6" ht="18" customHeight="1">
      <c r="A12" s="136" t="s">
        <v>67</v>
      </c>
      <c r="B12" s="140" t="s">
        <v>68</v>
      </c>
      <c r="C12" s="138" t="s">
        <v>70</v>
      </c>
      <c r="D12" s="137" t="s">
        <v>66</v>
      </c>
      <c r="E12" s="137"/>
      <c r="F12" s="137"/>
    </row>
    <row r="13" spans="1:7" ht="75" customHeight="1">
      <c r="A13" s="136"/>
      <c r="B13" s="140"/>
      <c r="C13" s="139"/>
      <c r="D13" s="26" t="s">
        <v>268</v>
      </c>
      <c r="E13" s="26" t="s">
        <v>243</v>
      </c>
      <c r="F13" s="26" t="s">
        <v>269</v>
      </c>
      <c r="G13" s="3"/>
    </row>
    <row r="14" spans="1:6" ht="18.75" customHeight="1">
      <c r="A14" s="4"/>
      <c r="B14" s="4">
        <v>1</v>
      </c>
      <c r="C14" s="4">
        <v>2</v>
      </c>
      <c r="D14" s="24">
        <v>3</v>
      </c>
      <c r="E14" s="24">
        <v>4</v>
      </c>
      <c r="F14" s="24">
        <v>5</v>
      </c>
    </row>
    <row r="15" spans="1:6" ht="28.5" customHeight="1">
      <c r="A15" s="136">
        <v>1</v>
      </c>
      <c r="B15" s="134" t="s">
        <v>83</v>
      </c>
      <c r="C15" s="134" t="s">
        <v>54</v>
      </c>
      <c r="D15" s="20"/>
      <c r="E15" s="20"/>
      <c r="F15" s="20"/>
    </row>
    <row r="16" spans="1:6" ht="15" hidden="1">
      <c r="A16" s="136"/>
      <c r="B16" s="134"/>
      <c r="C16" s="134"/>
      <c r="D16" s="20">
        <v>0</v>
      </c>
      <c r="E16" s="20">
        <v>0</v>
      </c>
      <c r="F16" s="20">
        <v>0</v>
      </c>
    </row>
    <row r="17" spans="1:6" ht="15" customHeight="1">
      <c r="A17" s="4">
        <v>2</v>
      </c>
      <c r="B17" s="5" t="s">
        <v>84</v>
      </c>
      <c r="C17" s="5" t="s">
        <v>55</v>
      </c>
      <c r="D17" s="94">
        <f aca="true" t="shared" si="0" ref="D17:F19">D18</f>
        <v>-8784969.7</v>
      </c>
      <c r="E17" s="94">
        <f t="shared" si="0"/>
        <v>-7735592</v>
      </c>
      <c r="F17" s="94" t="str">
        <f t="shared" si="0"/>
        <v>-7685103,00</v>
      </c>
    </row>
    <row r="18" spans="1:6" ht="16.5" customHeight="1">
      <c r="A18" s="4">
        <v>3</v>
      </c>
      <c r="B18" s="5" t="s">
        <v>85</v>
      </c>
      <c r="C18" s="5" t="s">
        <v>56</v>
      </c>
      <c r="D18" s="94">
        <f t="shared" si="0"/>
        <v>-8784969.7</v>
      </c>
      <c r="E18" s="94">
        <f t="shared" si="0"/>
        <v>-7735592</v>
      </c>
      <c r="F18" s="94" t="str">
        <f t="shared" si="0"/>
        <v>-7685103,00</v>
      </c>
    </row>
    <row r="19" spans="1:6" ht="15" customHeight="1">
      <c r="A19" s="4">
        <v>4</v>
      </c>
      <c r="B19" s="5" t="s">
        <v>86</v>
      </c>
      <c r="C19" s="5" t="s">
        <v>57</v>
      </c>
      <c r="D19" s="94">
        <f t="shared" si="0"/>
        <v>-8784969.7</v>
      </c>
      <c r="E19" s="94">
        <f t="shared" si="0"/>
        <v>-7735592</v>
      </c>
      <c r="F19" s="94" t="str">
        <f t="shared" si="0"/>
        <v>-7685103,00</v>
      </c>
    </row>
    <row r="20" spans="1:6" ht="28.5" customHeight="1">
      <c r="A20" s="4">
        <v>5</v>
      </c>
      <c r="B20" s="5" t="s">
        <v>87</v>
      </c>
      <c r="C20" s="18" t="s">
        <v>58</v>
      </c>
      <c r="D20" s="94">
        <v>-8784969.7</v>
      </c>
      <c r="E20" s="94">
        <v>-7735592</v>
      </c>
      <c r="F20" s="111" t="s">
        <v>300</v>
      </c>
    </row>
    <row r="21" spans="1:6" ht="17.25" customHeight="1">
      <c r="A21" s="4">
        <v>6</v>
      </c>
      <c r="B21" s="5" t="s">
        <v>88</v>
      </c>
      <c r="C21" s="5" t="s">
        <v>59</v>
      </c>
      <c r="D21" s="94">
        <f aca="true" t="shared" si="1" ref="D21:F23">D22</f>
        <v>8942345.19</v>
      </c>
      <c r="E21" s="94">
        <f t="shared" si="1"/>
        <v>7735592</v>
      </c>
      <c r="F21" s="94">
        <f t="shared" si="1"/>
        <v>7685103</v>
      </c>
    </row>
    <row r="22" spans="1:6" ht="30">
      <c r="A22" s="4">
        <v>7</v>
      </c>
      <c r="B22" s="5" t="s">
        <v>89</v>
      </c>
      <c r="C22" s="5" t="s">
        <v>60</v>
      </c>
      <c r="D22" s="94">
        <f t="shared" si="1"/>
        <v>8942345.19</v>
      </c>
      <c r="E22" s="94">
        <f t="shared" si="1"/>
        <v>7735592</v>
      </c>
      <c r="F22" s="94">
        <f t="shared" si="1"/>
        <v>7685103</v>
      </c>
    </row>
    <row r="23" spans="1:6" ht="15" customHeight="1">
      <c r="A23" s="4">
        <v>8</v>
      </c>
      <c r="B23" s="5" t="s">
        <v>90</v>
      </c>
      <c r="C23" s="5" t="s">
        <v>61</v>
      </c>
      <c r="D23" s="94">
        <f t="shared" si="1"/>
        <v>8942345.19</v>
      </c>
      <c r="E23" s="94">
        <f t="shared" si="1"/>
        <v>7735592</v>
      </c>
      <c r="F23" s="94">
        <f t="shared" si="1"/>
        <v>7685103</v>
      </c>
    </row>
    <row r="24" spans="1:6" ht="29.25" customHeight="1">
      <c r="A24" s="4">
        <v>9</v>
      </c>
      <c r="B24" s="5" t="s">
        <v>91</v>
      </c>
      <c r="C24" s="18" t="s">
        <v>62</v>
      </c>
      <c r="D24" s="94">
        <v>8942345.19</v>
      </c>
      <c r="E24" s="94">
        <v>7735592</v>
      </c>
      <c r="F24" s="94">
        <v>7685103</v>
      </c>
    </row>
    <row r="25" spans="1:6" ht="15">
      <c r="A25" s="134" t="s">
        <v>63</v>
      </c>
      <c r="B25" s="134"/>
      <c r="C25" s="134"/>
      <c r="D25" s="92">
        <f>+D20+D24</f>
        <v>157375.49000000022</v>
      </c>
      <c r="E25" s="92">
        <f>+E20+E24</f>
        <v>0</v>
      </c>
      <c r="F25" s="92">
        <f>+F20+F24</f>
        <v>0</v>
      </c>
    </row>
    <row r="26" ht="15.75">
      <c r="A26" s="1" t="s">
        <v>64</v>
      </c>
    </row>
    <row r="27" ht="15.75">
      <c r="A27" s="1"/>
    </row>
    <row r="28" ht="15.75">
      <c r="A28" s="1"/>
    </row>
    <row r="29" ht="15.75">
      <c r="A29" s="1"/>
    </row>
  </sheetData>
  <sheetProtection/>
  <mergeCells count="17">
    <mergeCell ref="B15:B16"/>
    <mergeCell ref="C15:C16"/>
    <mergeCell ref="A12:A13"/>
    <mergeCell ref="C11:F11"/>
    <mergeCell ref="D12:F12"/>
    <mergeCell ref="C12:C13"/>
    <mergeCell ref="B12:B13"/>
    <mergeCell ref="A2:F2"/>
    <mergeCell ref="A3:F3"/>
    <mergeCell ref="A4:F4"/>
    <mergeCell ref="A25:C25"/>
    <mergeCell ref="A5:F5"/>
    <mergeCell ref="A6:F6"/>
    <mergeCell ref="A7:F7"/>
    <mergeCell ref="A9:E9"/>
    <mergeCell ref="A10:D10"/>
    <mergeCell ref="A15:A1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3">
      <selection activeCell="J67" sqref="J67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12.375" style="0" customWidth="1"/>
    <col min="6" max="6" width="10.125" style="0" customWidth="1"/>
    <col min="8" max="8" width="8.25390625" style="0" customWidth="1"/>
  </cols>
  <sheetData>
    <row r="1" spans="1:9" ht="15.75">
      <c r="A1" s="12" t="s">
        <v>147</v>
      </c>
      <c r="B1" s="12"/>
      <c r="C1" s="12"/>
      <c r="D1" s="19" t="s">
        <v>293</v>
      </c>
      <c r="E1" s="10"/>
      <c r="F1" s="10"/>
      <c r="G1" s="10"/>
      <c r="H1" s="10"/>
      <c r="I1" s="10"/>
    </row>
    <row r="2" spans="1:9" ht="15.75">
      <c r="A2" s="133" t="s">
        <v>298</v>
      </c>
      <c r="B2" s="133"/>
      <c r="C2" s="133"/>
      <c r="D2" s="133"/>
      <c r="E2" s="10"/>
      <c r="F2" s="10"/>
      <c r="G2" s="10"/>
      <c r="H2" s="10"/>
      <c r="I2" s="10"/>
    </row>
    <row r="3" spans="1:9" ht="15.75">
      <c r="A3" s="133" t="s">
        <v>350</v>
      </c>
      <c r="B3" s="133"/>
      <c r="C3" s="133"/>
      <c r="D3" s="133"/>
      <c r="E3" s="10"/>
      <c r="F3" s="10"/>
      <c r="G3" s="10"/>
      <c r="H3" s="10"/>
      <c r="I3" s="10"/>
    </row>
    <row r="4" spans="1:9" ht="15.75">
      <c r="A4" s="12" t="s">
        <v>147</v>
      </c>
      <c r="B4" s="12"/>
      <c r="C4" s="12"/>
      <c r="D4" s="19" t="s">
        <v>293</v>
      </c>
      <c r="E4" s="10"/>
      <c r="F4" s="10"/>
      <c r="G4" s="10"/>
      <c r="H4" s="10"/>
      <c r="I4" s="10"/>
    </row>
    <row r="5" spans="1:9" ht="15.75">
      <c r="A5" s="133" t="s">
        <v>298</v>
      </c>
      <c r="B5" s="133"/>
      <c r="C5" s="133"/>
      <c r="D5" s="133"/>
      <c r="E5" s="10"/>
      <c r="F5" s="10"/>
      <c r="G5" s="10"/>
      <c r="H5" s="10"/>
      <c r="I5" s="10"/>
    </row>
    <row r="6" spans="1:9" ht="15.75">
      <c r="A6" s="133" t="s">
        <v>314</v>
      </c>
      <c r="B6" s="133"/>
      <c r="C6" s="133"/>
      <c r="D6" s="133"/>
      <c r="E6" s="10"/>
      <c r="F6" s="10"/>
      <c r="G6" s="10"/>
      <c r="H6" s="10"/>
      <c r="I6" s="10"/>
    </row>
    <row r="7" ht="9.75" customHeight="1">
      <c r="A7" s="1"/>
    </row>
    <row r="8" spans="1:9" ht="15.75">
      <c r="A8" s="146" t="s">
        <v>271</v>
      </c>
      <c r="B8" s="146"/>
      <c r="C8" s="146"/>
      <c r="D8" s="146"/>
      <c r="E8" s="146"/>
      <c r="F8" s="146"/>
      <c r="G8" s="146"/>
      <c r="H8" s="146"/>
      <c r="I8" s="146"/>
    </row>
    <row r="9" spans="1:4" ht="15.75">
      <c r="A9" s="1" t="s">
        <v>122</v>
      </c>
      <c r="D9" t="s">
        <v>65</v>
      </c>
    </row>
    <row r="10" spans="1:6" ht="30" customHeight="1">
      <c r="A10" s="134" t="s">
        <v>120</v>
      </c>
      <c r="B10" s="153" t="s">
        <v>106</v>
      </c>
      <c r="C10" s="154" t="s">
        <v>71</v>
      </c>
      <c r="D10" s="136" t="s">
        <v>259</v>
      </c>
      <c r="E10" s="136" t="s">
        <v>260</v>
      </c>
      <c r="F10" s="136" t="s">
        <v>272</v>
      </c>
    </row>
    <row r="11" spans="1:6" ht="45" customHeight="1">
      <c r="A11" s="134"/>
      <c r="B11" s="153"/>
      <c r="C11" s="154"/>
      <c r="D11" s="136"/>
      <c r="E11" s="136"/>
      <c r="F11" s="136"/>
    </row>
    <row r="12" spans="1:6" ht="15">
      <c r="A12" s="5"/>
      <c r="B12" s="4">
        <v>1</v>
      </c>
      <c r="C12" s="4">
        <v>2</v>
      </c>
      <c r="D12" s="4">
        <v>3</v>
      </c>
      <c r="E12" s="4">
        <v>3</v>
      </c>
      <c r="F12" s="4">
        <v>3</v>
      </c>
    </row>
    <row r="13" spans="1:6" ht="17.25" customHeight="1">
      <c r="A13" s="35">
        <v>1</v>
      </c>
      <c r="B13" s="65" t="s">
        <v>123</v>
      </c>
      <c r="C13" s="49" t="s">
        <v>124</v>
      </c>
      <c r="D13" s="76">
        <f>+D14+D17+D23+D34+D36</f>
        <v>344260</v>
      </c>
      <c r="E13" s="76">
        <f>+E14+E17+E23+E34+E36</f>
        <v>350449</v>
      </c>
      <c r="F13" s="76">
        <f>+F14+F17+F23+F34+F36</f>
        <v>357499</v>
      </c>
    </row>
    <row r="14" spans="1:6" ht="18.75" customHeight="1">
      <c r="A14" s="35">
        <v>2</v>
      </c>
      <c r="B14" s="65" t="s">
        <v>125</v>
      </c>
      <c r="C14" s="49" t="s">
        <v>126</v>
      </c>
      <c r="D14" s="76">
        <f aca="true" t="shared" si="0" ref="D14:F15">D15</f>
        <v>11574</v>
      </c>
      <c r="E14" s="76">
        <f t="shared" si="0"/>
        <v>12040</v>
      </c>
      <c r="F14" s="76">
        <f t="shared" si="0"/>
        <v>12521</v>
      </c>
    </row>
    <row r="15" spans="1:6" ht="14.25" customHeight="1">
      <c r="A15" s="35">
        <v>3</v>
      </c>
      <c r="B15" s="65" t="s">
        <v>127</v>
      </c>
      <c r="C15" s="49" t="s">
        <v>128</v>
      </c>
      <c r="D15" s="76">
        <f t="shared" si="0"/>
        <v>11574</v>
      </c>
      <c r="E15" s="76">
        <f t="shared" si="0"/>
        <v>12040</v>
      </c>
      <c r="F15" s="76">
        <f t="shared" si="0"/>
        <v>12521</v>
      </c>
    </row>
    <row r="16" spans="1:6" ht="70.5" customHeight="1">
      <c r="A16" s="35">
        <v>4</v>
      </c>
      <c r="B16" s="65" t="s">
        <v>20</v>
      </c>
      <c r="C16" s="49" t="s">
        <v>97</v>
      </c>
      <c r="D16" s="81">
        <v>11574</v>
      </c>
      <c r="E16" s="81">
        <v>12040</v>
      </c>
      <c r="F16" s="81">
        <v>12521</v>
      </c>
    </row>
    <row r="17" spans="1:6" ht="39.75" customHeight="1">
      <c r="A17" s="58">
        <v>5</v>
      </c>
      <c r="B17" s="65" t="s">
        <v>38</v>
      </c>
      <c r="C17" s="51" t="s">
        <v>45</v>
      </c>
      <c r="D17" s="102">
        <f>+D18</f>
        <v>194800</v>
      </c>
      <c r="E17" s="102">
        <f>+E18</f>
        <v>199400</v>
      </c>
      <c r="F17" s="102">
        <f>+F18</f>
        <v>204800</v>
      </c>
    </row>
    <row r="18" spans="1:6" ht="33" customHeight="1">
      <c r="A18" s="35">
        <v>6</v>
      </c>
      <c r="B18" s="65" t="s">
        <v>110</v>
      </c>
      <c r="C18" s="51" t="s">
        <v>47</v>
      </c>
      <c r="D18" s="76">
        <f>+D19+D20+D21+D22</f>
        <v>194800</v>
      </c>
      <c r="E18" s="76">
        <f>+E19+E20+E21+E22</f>
        <v>199400</v>
      </c>
      <c r="F18" s="76">
        <f>+F19+F20+F21+F22</f>
        <v>204800</v>
      </c>
    </row>
    <row r="19" spans="1:6" ht="67.5" customHeight="1">
      <c r="A19" s="35">
        <v>7</v>
      </c>
      <c r="B19" s="65" t="s">
        <v>39</v>
      </c>
      <c r="C19" s="51" t="s">
        <v>48</v>
      </c>
      <c r="D19" s="81">
        <v>88100</v>
      </c>
      <c r="E19" s="81">
        <v>89200</v>
      </c>
      <c r="F19" s="81">
        <v>90200</v>
      </c>
    </row>
    <row r="20" spans="1:6" ht="75.75" customHeight="1">
      <c r="A20" s="35">
        <v>8</v>
      </c>
      <c r="B20" s="65" t="s">
        <v>40</v>
      </c>
      <c r="C20" s="51" t="s">
        <v>98</v>
      </c>
      <c r="D20" s="81">
        <v>500</v>
      </c>
      <c r="E20" s="81">
        <v>500</v>
      </c>
      <c r="F20" s="81">
        <v>500</v>
      </c>
    </row>
    <row r="21" spans="1:6" ht="69.75" customHeight="1">
      <c r="A21" s="35">
        <v>9</v>
      </c>
      <c r="B21" s="65" t="s">
        <v>41</v>
      </c>
      <c r="C21" s="51" t="s">
        <v>95</v>
      </c>
      <c r="D21" s="81">
        <v>117200</v>
      </c>
      <c r="E21" s="81">
        <v>120700</v>
      </c>
      <c r="F21" s="81">
        <v>125700</v>
      </c>
    </row>
    <row r="22" spans="1:6" ht="64.5" customHeight="1">
      <c r="A22" s="35">
        <v>10</v>
      </c>
      <c r="B22" s="65" t="s">
        <v>42</v>
      </c>
      <c r="C22" s="51" t="s">
        <v>96</v>
      </c>
      <c r="D22" s="81">
        <v>-11000</v>
      </c>
      <c r="E22" s="81">
        <v>-11000</v>
      </c>
      <c r="F22" s="81">
        <v>-11600</v>
      </c>
    </row>
    <row r="23" spans="1:6" ht="14.25" customHeight="1">
      <c r="A23" s="35">
        <v>11</v>
      </c>
      <c r="B23" s="65" t="s">
        <v>129</v>
      </c>
      <c r="C23" s="49" t="s">
        <v>130</v>
      </c>
      <c r="D23" s="76">
        <f>+D24+D26</f>
        <v>107001</v>
      </c>
      <c r="E23" s="76">
        <f>+E24+E26</f>
        <v>107001</v>
      </c>
      <c r="F23" s="76">
        <f>+F24+F26</f>
        <v>107001</v>
      </c>
    </row>
    <row r="24" spans="1:6" ht="17.25" customHeight="1">
      <c r="A24" s="35">
        <v>12</v>
      </c>
      <c r="B24" s="104" t="s">
        <v>131</v>
      </c>
      <c r="C24" s="49" t="s">
        <v>93</v>
      </c>
      <c r="D24" s="76">
        <f>D25</f>
        <v>16001</v>
      </c>
      <c r="E24" s="76">
        <f>E25</f>
        <v>16001</v>
      </c>
      <c r="F24" s="76">
        <f>F25</f>
        <v>16001</v>
      </c>
    </row>
    <row r="25" spans="1:6" ht="42" customHeight="1">
      <c r="A25" s="35">
        <v>13</v>
      </c>
      <c r="B25" s="145" t="s">
        <v>132</v>
      </c>
      <c r="C25" s="144" t="s">
        <v>21</v>
      </c>
      <c r="D25" s="81">
        <v>16001</v>
      </c>
      <c r="E25" s="81">
        <v>16001</v>
      </c>
      <c r="F25" s="81">
        <v>16001</v>
      </c>
    </row>
    <row r="26" spans="1:6" ht="19.5" customHeight="1" hidden="1">
      <c r="A26" s="35"/>
      <c r="B26" s="145"/>
      <c r="C26" s="144"/>
      <c r="D26" s="76">
        <f>+D27</f>
        <v>91000</v>
      </c>
      <c r="E26" s="76">
        <f>+E27</f>
        <v>91000</v>
      </c>
      <c r="F26" s="76">
        <f>+F27</f>
        <v>91000</v>
      </c>
    </row>
    <row r="27" spans="1:6" ht="15.75" customHeight="1">
      <c r="A27" s="58">
        <v>14</v>
      </c>
      <c r="B27" s="65" t="s">
        <v>133</v>
      </c>
      <c r="C27" s="49" t="s">
        <v>134</v>
      </c>
      <c r="D27" s="102">
        <f>+D28+D30</f>
        <v>91000</v>
      </c>
      <c r="E27" s="102">
        <f>+E28+E30</f>
        <v>91000</v>
      </c>
      <c r="F27" s="102">
        <f>+F28+F30</f>
        <v>91000</v>
      </c>
    </row>
    <row r="28" spans="1:6" ht="15.75" customHeight="1" thickBot="1">
      <c r="A28" s="58">
        <v>15</v>
      </c>
      <c r="B28" s="110" t="s">
        <v>279</v>
      </c>
      <c r="C28" s="49" t="s">
        <v>280</v>
      </c>
      <c r="D28" s="102">
        <f>+D29</f>
        <v>66000</v>
      </c>
      <c r="E28" s="102">
        <f>+E29</f>
        <v>66000</v>
      </c>
      <c r="F28" s="102">
        <f>+F29</f>
        <v>66000</v>
      </c>
    </row>
    <row r="29" spans="1:6" ht="26.25" customHeight="1">
      <c r="A29" s="58">
        <v>16</v>
      </c>
      <c r="B29" s="109" t="s">
        <v>278</v>
      </c>
      <c r="C29" s="49" t="s">
        <v>281</v>
      </c>
      <c r="D29" s="102">
        <v>66000</v>
      </c>
      <c r="E29" s="102">
        <v>66000</v>
      </c>
      <c r="F29" s="102">
        <v>66000</v>
      </c>
    </row>
    <row r="30" spans="1:6" ht="17.25" customHeight="1" thickBot="1">
      <c r="A30" s="148">
        <v>17</v>
      </c>
      <c r="B30" s="110" t="s">
        <v>22</v>
      </c>
      <c r="C30" s="108" t="s">
        <v>23</v>
      </c>
      <c r="D30" s="141">
        <f>+D32</f>
        <v>25000</v>
      </c>
      <c r="E30" s="141">
        <f>+E32</f>
        <v>25000</v>
      </c>
      <c r="F30" s="141">
        <f>+F32</f>
        <v>25000</v>
      </c>
    </row>
    <row r="31" spans="1:6" ht="17.25" customHeight="1" hidden="1">
      <c r="A31" s="149"/>
      <c r="B31" s="152" t="s">
        <v>24</v>
      </c>
      <c r="C31" s="144" t="s">
        <v>25</v>
      </c>
      <c r="D31" s="142"/>
      <c r="E31" s="142"/>
      <c r="F31" s="142"/>
    </row>
    <row r="32" spans="1:6" ht="27.75" customHeight="1">
      <c r="A32" s="35">
        <v>18</v>
      </c>
      <c r="B32" s="151"/>
      <c r="C32" s="144"/>
      <c r="D32" s="76">
        <v>25000</v>
      </c>
      <c r="E32" s="76">
        <v>25000</v>
      </c>
      <c r="F32" s="76">
        <v>25000</v>
      </c>
    </row>
    <row r="33" spans="1:6" ht="18" customHeight="1">
      <c r="A33" s="35">
        <v>19</v>
      </c>
      <c r="B33" s="65" t="s">
        <v>135</v>
      </c>
      <c r="C33" s="49" t="s">
        <v>136</v>
      </c>
      <c r="D33" s="76">
        <f aca="true" t="shared" si="1" ref="D33:F34">+D34</f>
        <v>2800</v>
      </c>
      <c r="E33" s="76">
        <f t="shared" si="1"/>
        <v>2800</v>
      </c>
      <c r="F33" s="76">
        <f t="shared" si="1"/>
        <v>2800</v>
      </c>
    </row>
    <row r="34" spans="1:6" ht="39" customHeight="1">
      <c r="A34" s="35">
        <v>20</v>
      </c>
      <c r="B34" s="65" t="s">
        <v>137</v>
      </c>
      <c r="C34" s="49" t="s">
        <v>99</v>
      </c>
      <c r="D34" s="76">
        <f t="shared" si="1"/>
        <v>2800</v>
      </c>
      <c r="E34" s="76">
        <f t="shared" si="1"/>
        <v>2800</v>
      </c>
      <c r="F34" s="76">
        <f t="shared" si="1"/>
        <v>2800</v>
      </c>
    </row>
    <row r="35" spans="1:6" ht="49.5" customHeight="1">
      <c r="A35" s="35">
        <v>21</v>
      </c>
      <c r="B35" s="65" t="s">
        <v>100</v>
      </c>
      <c r="C35" s="49" t="s">
        <v>170</v>
      </c>
      <c r="D35" s="76">
        <v>2800</v>
      </c>
      <c r="E35" s="76">
        <v>2800</v>
      </c>
      <c r="F35" s="76">
        <v>2800</v>
      </c>
    </row>
    <row r="36" spans="1:6" ht="25.5" customHeight="1">
      <c r="A36" s="35">
        <v>22</v>
      </c>
      <c r="B36" s="65" t="s">
        <v>138</v>
      </c>
      <c r="C36" s="49" t="s">
        <v>139</v>
      </c>
      <c r="D36" s="76">
        <f>+D37</f>
        <v>28085</v>
      </c>
      <c r="E36" s="76">
        <f aca="true" t="shared" si="2" ref="E36:F38">+E37</f>
        <v>29208</v>
      </c>
      <c r="F36" s="76">
        <f t="shared" si="2"/>
        <v>30377</v>
      </c>
    </row>
    <row r="37" spans="1:6" ht="68.25" customHeight="1">
      <c r="A37" s="35">
        <v>23</v>
      </c>
      <c r="B37" s="65" t="s">
        <v>180</v>
      </c>
      <c r="C37" s="49" t="s">
        <v>181</v>
      </c>
      <c r="D37" s="76">
        <f>+D38</f>
        <v>28085</v>
      </c>
      <c r="E37" s="76">
        <f t="shared" si="2"/>
        <v>29208</v>
      </c>
      <c r="F37" s="76">
        <f t="shared" si="2"/>
        <v>30377</v>
      </c>
    </row>
    <row r="38" spans="1:6" ht="25.5" customHeight="1">
      <c r="A38" s="35">
        <v>24</v>
      </c>
      <c r="B38" s="65" t="s">
        <v>182</v>
      </c>
      <c r="C38" s="50" t="s">
        <v>183</v>
      </c>
      <c r="D38" s="76">
        <f>+D39</f>
        <v>28085</v>
      </c>
      <c r="E38" s="76">
        <f t="shared" si="2"/>
        <v>29208</v>
      </c>
      <c r="F38" s="76">
        <f t="shared" si="2"/>
        <v>30377</v>
      </c>
    </row>
    <row r="39" spans="1:6" ht="25.5">
      <c r="A39" s="35">
        <v>25</v>
      </c>
      <c r="B39" s="65" t="s">
        <v>184</v>
      </c>
      <c r="C39" s="50" t="s">
        <v>185</v>
      </c>
      <c r="D39" s="76">
        <v>28085</v>
      </c>
      <c r="E39" s="76">
        <v>29208</v>
      </c>
      <c r="F39" s="76">
        <v>30377</v>
      </c>
    </row>
    <row r="40" spans="1:6" ht="25.5" customHeight="1" hidden="1">
      <c r="A40" s="35">
        <v>27</v>
      </c>
      <c r="B40" s="65" t="s">
        <v>186</v>
      </c>
      <c r="C40" s="50" t="s">
        <v>187</v>
      </c>
      <c r="D40" s="76">
        <f>+D41</f>
        <v>0</v>
      </c>
      <c r="E40" s="76">
        <f aca="true" t="shared" si="3" ref="E40:F42">+E41</f>
        <v>0</v>
      </c>
      <c r="F40" s="76">
        <f t="shared" si="3"/>
        <v>0</v>
      </c>
    </row>
    <row r="41" spans="1:6" ht="12.75" customHeight="1" hidden="1">
      <c r="A41" s="35">
        <v>28</v>
      </c>
      <c r="B41" s="65" t="s">
        <v>188</v>
      </c>
      <c r="C41" s="49" t="s">
        <v>189</v>
      </c>
      <c r="D41" s="76">
        <f>+D42</f>
        <v>0</v>
      </c>
      <c r="E41" s="76">
        <f t="shared" si="3"/>
        <v>0</v>
      </c>
      <c r="F41" s="76">
        <f t="shared" si="3"/>
        <v>0</v>
      </c>
    </row>
    <row r="42" spans="1:6" ht="25.5" customHeight="1" hidden="1">
      <c r="A42" s="35">
        <v>29</v>
      </c>
      <c r="B42" s="65" t="s">
        <v>190</v>
      </c>
      <c r="C42" s="49" t="s">
        <v>203</v>
      </c>
      <c r="D42" s="76">
        <f>+D43</f>
        <v>0</v>
      </c>
      <c r="E42" s="76">
        <f t="shared" si="3"/>
        <v>0</v>
      </c>
      <c r="F42" s="76">
        <f t="shared" si="3"/>
        <v>0</v>
      </c>
    </row>
    <row r="43" spans="1:6" ht="38.25" customHeight="1" hidden="1">
      <c r="A43" s="35">
        <v>30</v>
      </c>
      <c r="B43" s="65" t="s">
        <v>27</v>
      </c>
      <c r="C43" s="49" t="s">
        <v>191</v>
      </c>
      <c r="D43" s="76">
        <v>0</v>
      </c>
      <c r="E43" s="76">
        <v>0</v>
      </c>
      <c r="F43" s="76">
        <v>0</v>
      </c>
    </row>
    <row r="44" spans="1:6" ht="12.75">
      <c r="A44" s="35">
        <v>26</v>
      </c>
      <c r="B44" s="65" t="s">
        <v>140</v>
      </c>
      <c r="C44" s="49" t="s">
        <v>141</v>
      </c>
      <c r="D44" s="76">
        <f>+D45</f>
        <v>8440709.7</v>
      </c>
      <c r="E44" s="76">
        <f>+E45</f>
        <v>7385143</v>
      </c>
      <c r="F44" s="76">
        <f>+F45</f>
        <v>7327604</v>
      </c>
    </row>
    <row r="45" spans="1:6" ht="30.75" customHeight="1">
      <c r="A45" s="150">
        <v>27</v>
      </c>
      <c r="B45" s="151" t="s">
        <v>92</v>
      </c>
      <c r="C45" s="144" t="s">
        <v>142</v>
      </c>
      <c r="D45" s="143">
        <f>+D47+D52+D55+D61</f>
        <v>8440709.7</v>
      </c>
      <c r="E45" s="143">
        <f>+E47+E55+E61</f>
        <v>7385143</v>
      </c>
      <c r="F45" s="143">
        <f>+F47+F55+F61</f>
        <v>7327604</v>
      </c>
    </row>
    <row r="46" spans="1:6" ht="9.75" customHeight="1">
      <c r="A46" s="150"/>
      <c r="B46" s="151"/>
      <c r="C46" s="144"/>
      <c r="D46" s="143"/>
      <c r="E46" s="143"/>
      <c r="F46" s="143"/>
    </row>
    <row r="47" spans="1:6" ht="25.5" customHeight="1">
      <c r="A47" s="35">
        <v>28</v>
      </c>
      <c r="B47" s="65" t="s">
        <v>219</v>
      </c>
      <c r="C47" s="50" t="s">
        <v>18</v>
      </c>
      <c r="D47" s="76">
        <f aca="true" t="shared" si="4" ref="D47:F48">D48</f>
        <v>1577117</v>
      </c>
      <c r="E47" s="76">
        <f t="shared" si="4"/>
        <v>1426500</v>
      </c>
      <c r="F47" s="76">
        <f t="shared" si="4"/>
        <v>1426500</v>
      </c>
    </row>
    <row r="48" spans="1:6" ht="15" customHeight="1">
      <c r="A48" s="35">
        <v>29</v>
      </c>
      <c r="B48" s="65" t="s">
        <v>220</v>
      </c>
      <c r="C48" s="49" t="s">
        <v>101</v>
      </c>
      <c r="D48" s="76">
        <f t="shared" si="4"/>
        <v>1577117</v>
      </c>
      <c r="E48" s="76">
        <f t="shared" si="4"/>
        <v>1426500</v>
      </c>
      <c r="F48" s="76">
        <f t="shared" si="4"/>
        <v>1426500</v>
      </c>
    </row>
    <row r="49" spans="1:6" ht="26.25" customHeight="1">
      <c r="A49" s="35">
        <v>30</v>
      </c>
      <c r="B49" s="65" t="s">
        <v>221</v>
      </c>
      <c r="C49" s="49" t="s">
        <v>199</v>
      </c>
      <c r="D49" s="103">
        <f>+D50+D51</f>
        <v>1577117</v>
      </c>
      <c r="E49" s="103">
        <f>E50+E51</f>
        <v>1426500</v>
      </c>
      <c r="F49" s="103">
        <f>F50+F51</f>
        <v>1426500</v>
      </c>
    </row>
    <row r="50" spans="1:6" ht="38.25" customHeight="1">
      <c r="A50" s="35">
        <v>31</v>
      </c>
      <c r="B50" s="65" t="s">
        <v>222</v>
      </c>
      <c r="C50" s="64" t="s">
        <v>241</v>
      </c>
      <c r="D50" s="103">
        <v>753094</v>
      </c>
      <c r="E50" s="103">
        <v>602477</v>
      </c>
      <c r="F50" s="103">
        <v>602477</v>
      </c>
    </row>
    <row r="51" spans="1:6" ht="40.5" customHeight="1">
      <c r="A51" s="35">
        <v>32</v>
      </c>
      <c r="B51" s="65" t="s">
        <v>223</v>
      </c>
      <c r="C51" s="64" t="s">
        <v>242</v>
      </c>
      <c r="D51" s="103">
        <v>824023</v>
      </c>
      <c r="E51" s="103">
        <v>824023</v>
      </c>
      <c r="F51" s="103">
        <v>824023</v>
      </c>
    </row>
    <row r="52" spans="1:6" ht="15" customHeight="1">
      <c r="A52" s="65">
        <v>33</v>
      </c>
      <c r="B52" s="65" t="s">
        <v>318</v>
      </c>
      <c r="C52" s="90" t="s">
        <v>319</v>
      </c>
      <c r="D52" s="81">
        <f>D53</f>
        <v>799900</v>
      </c>
      <c r="E52" s="81">
        <f>+E53</f>
        <v>0</v>
      </c>
      <c r="F52" s="81">
        <f>+F53</f>
        <v>0</v>
      </c>
    </row>
    <row r="53" spans="1:6" ht="16.5" customHeight="1">
      <c r="A53" s="65">
        <v>34</v>
      </c>
      <c r="B53" s="65" t="s">
        <v>320</v>
      </c>
      <c r="C53" s="90" t="s">
        <v>321</v>
      </c>
      <c r="D53" s="81">
        <f>D54</f>
        <v>799900</v>
      </c>
      <c r="E53" s="81">
        <f>E54</f>
        <v>0</v>
      </c>
      <c r="F53" s="81">
        <f>F54</f>
        <v>0</v>
      </c>
    </row>
    <row r="54" spans="1:6" ht="56.25" customHeight="1">
      <c r="A54" s="65">
        <v>38</v>
      </c>
      <c r="B54" s="35" t="s">
        <v>322</v>
      </c>
      <c r="C54" s="90" t="s">
        <v>323</v>
      </c>
      <c r="D54" s="81">
        <v>799900</v>
      </c>
      <c r="E54" s="81">
        <v>0</v>
      </c>
      <c r="F54" s="81">
        <v>0</v>
      </c>
    </row>
    <row r="55" spans="1:6" ht="26.25" customHeight="1">
      <c r="A55" s="35">
        <v>33</v>
      </c>
      <c r="B55" s="65" t="s">
        <v>224</v>
      </c>
      <c r="C55" s="49" t="s">
        <v>143</v>
      </c>
      <c r="D55" s="103">
        <f>D59+D56</f>
        <v>56553.7</v>
      </c>
      <c r="E55" s="103">
        <f>E59+E56</f>
        <v>57388</v>
      </c>
      <c r="F55" s="103">
        <f>F59+F56</f>
        <v>1738</v>
      </c>
    </row>
    <row r="56" spans="1:6" ht="26.25" customHeight="1">
      <c r="A56" s="35">
        <v>34</v>
      </c>
      <c r="B56" s="65" t="s">
        <v>227</v>
      </c>
      <c r="C56" s="49" t="s">
        <v>102</v>
      </c>
      <c r="D56" s="103">
        <f>+D58</f>
        <v>1795</v>
      </c>
      <c r="E56" s="103">
        <f>+E58</f>
        <v>1738</v>
      </c>
      <c r="F56" s="103">
        <f>+F58</f>
        <v>1738</v>
      </c>
    </row>
    <row r="57" spans="1:6" ht="25.5" customHeight="1">
      <c r="A57" s="35">
        <v>35</v>
      </c>
      <c r="B57" s="104" t="s">
        <v>228</v>
      </c>
      <c r="C57" s="49" t="s">
        <v>200</v>
      </c>
      <c r="D57" s="103">
        <f>+D58</f>
        <v>1795</v>
      </c>
      <c r="E57" s="103">
        <f>+E58</f>
        <v>1738</v>
      </c>
      <c r="F57" s="103">
        <f>+F58</f>
        <v>1738</v>
      </c>
    </row>
    <row r="58" spans="1:6" ht="39.75" customHeight="1">
      <c r="A58" s="35">
        <v>36</v>
      </c>
      <c r="B58" s="65" t="s">
        <v>229</v>
      </c>
      <c r="C58" s="49" t="s">
        <v>201</v>
      </c>
      <c r="D58" s="103">
        <v>1795</v>
      </c>
      <c r="E58" s="103">
        <v>1738</v>
      </c>
      <c r="F58" s="103">
        <v>1738</v>
      </c>
    </row>
    <row r="59" spans="1:6" ht="29.25" customHeight="1">
      <c r="A59" s="35">
        <v>37</v>
      </c>
      <c r="B59" s="65" t="s">
        <v>225</v>
      </c>
      <c r="C59" s="49" t="s">
        <v>144</v>
      </c>
      <c r="D59" s="103">
        <f>D60</f>
        <v>54758.7</v>
      </c>
      <c r="E59" s="103">
        <f>E60</f>
        <v>55650</v>
      </c>
      <c r="F59" s="103">
        <f>F60</f>
        <v>0</v>
      </c>
    </row>
    <row r="60" spans="1:6" ht="27" customHeight="1">
      <c r="A60" s="35">
        <v>38</v>
      </c>
      <c r="B60" s="65" t="s">
        <v>226</v>
      </c>
      <c r="C60" s="49" t="s">
        <v>198</v>
      </c>
      <c r="D60" s="103">
        <v>54758.7</v>
      </c>
      <c r="E60" s="103">
        <v>55650</v>
      </c>
      <c r="F60" s="103">
        <v>0</v>
      </c>
    </row>
    <row r="61" spans="1:6" ht="15" customHeight="1">
      <c r="A61" s="35">
        <v>39</v>
      </c>
      <c r="B61" s="65" t="s">
        <v>230</v>
      </c>
      <c r="C61" s="49" t="s">
        <v>145</v>
      </c>
      <c r="D61" s="76">
        <f>D62</f>
        <v>6007139</v>
      </c>
      <c r="E61" s="76">
        <f aca="true" t="shared" si="5" ref="E61:F63">E62</f>
        <v>5901255</v>
      </c>
      <c r="F61" s="76">
        <f t="shared" si="5"/>
        <v>5899366</v>
      </c>
    </row>
    <row r="62" spans="1:6" ht="24" customHeight="1">
      <c r="A62" s="35">
        <v>40</v>
      </c>
      <c r="B62" s="65" t="s">
        <v>231</v>
      </c>
      <c r="C62" s="49" t="s">
        <v>146</v>
      </c>
      <c r="D62" s="76">
        <f>+D63</f>
        <v>6007139</v>
      </c>
      <c r="E62" s="76">
        <f t="shared" si="5"/>
        <v>5901255</v>
      </c>
      <c r="F62" s="76">
        <f t="shared" si="5"/>
        <v>5899366</v>
      </c>
    </row>
    <row r="63" spans="1:6" ht="27" customHeight="1">
      <c r="A63" s="35">
        <v>41</v>
      </c>
      <c r="B63" s="65" t="s">
        <v>232</v>
      </c>
      <c r="C63" s="49" t="s">
        <v>26</v>
      </c>
      <c r="D63" s="76">
        <f>+D64+D65+D66+D67</f>
        <v>6007139</v>
      </c>
      <c r="E63" s="76">
        <f t="shared" si="5"/>
        <v>5901255</v>
      </c>
      <c r="F63" s="76">
        <f t="shared" si="5"/>
        <v>5899366</v>
      </c>
    </row>
    <row r="64" spans="1:6" ht="42" customHeight="1">
      <c r="A64" s="35">
        <v>42</v>
      </c>
      <c r="B64" s="65" t="s">
        <v>233</v>
      </c>
      <c r="C64" s="49" t="s">
        <v>202</v>
      </c>
      <c r="D64" s="103">
        <v>5734096</v>
      </c>
      <c r="E64" s="103">
        <v>5901255</v>
      </c>
      <c r="F64" s="103">
        <v>5899366</v>
      </c>
    </row>
    <row r="65" spans="1:6" ht="64.5" customHeight="1">
      <c r="A65" s="35">
        <v>43</v>
      </c>
      <c r="B65" s="65" t="s">
        <v>351</v>
      </c>
      <c r="C65" s="49" t="s">
        <v>352</v>
      </c>
      <c r="D65" s="103">
        <v>106400</v>
      </c>
      <c r="E65" s="103">
        <v>0</v>
      </c>
      <c r="F65" s="103">
        <v>0</v>
      </c>
    </row>
    <row r="66" spans="1:6" ht="42" customHeight="1">
      <c r="A66" s="35">
        <v>44</v>
      </c>
      <c r="B66" s="65" t="s">
        <v>324</v>
      </c>
      <c r="C66" s="49" t="s">
        <v>325</v>
      </c>
      <c r="D66" s="103">
        <v>26500</v>
      </c>
      <c r="E66" s="103">
        <v>0</v>
      </c>
      <c r="F66" s="103">
        <v>0</v>
      </c>
    </row>
    <row r="67" spans="1:6" ht="68.25" customHeight="1">
      <c r="A67" s="35">
        <v>45</v>
      </c>
      <c r="B67" s="65" t="s">
        <v>326</v>
      </c>
      <c r="C67" s="49" t="s">
        <v>327</v>
      </c>
      <c r="D67" s="103">
        <v>140143</v>
      </c>
      <c r="E67" s="103">
        <v>0</v>
      </c>
      <c r="F67" s="103">
        <v>0</v>
      </c>
    </row>
    <row r="68" spans="1:6" ht="12.75">
      <c r="A68" s="147" t="s">
        <v>52</v>
      </c>
      <c r="B68" s="147"/>
      <c r="C68" s="147"/>
      <c r="D68" s="76">
        <f>+D13+D44</f>
        <v>8784969.7</v>
      </c>
      <c r="E68" s="76">
        <f>+E44+E13</f>
        <v>7735592</v>
      </c>
      <c r="F68" s="76">
        <f>+F44+F13</f>
        <v>7685103</v>
      </c>
    </row>
    <row r="69" ht="15.75">
      <c r="A69" s="11"/>
    </row>
  </sheetData>
  <sheetProtection/>
  <mergeCells count="26">
    <mergeCell ref="C25:C26"/>
    <mergeCell ref="E10:E11"/>
    <mergeCell ref="A5:D5"/>
    <mergeCell ref="A6:D6"/>
    <mergeCell ref="A10:A11"/>
    <mergeCell ref="D10:D11"/>
    <mergeCell ref="B10:B11"/>
    <mergeCell ref="C10:C11"/>
    <mergeCell ref="A68:C68"/>
    <mergeCell ref="D30:D31"/>
    <mergeCell ref="A30:A31"/>
    <mergeCell ref="A45:A46"/>
    <mergeCell ref="D45:D46"/>
    <mergeCell ref="B45:B46"/>
    <mergeCell ref="B31:B32"/>
    <mergeCell ref="C31:C32"/>
    <mergeCell ref="A2:D2"/>
    <mergeCell ref="A3:D3"/>
    <mergeCell ref="F10:F11"/>
    <mergeCell ref="E30:E31"/>
    <mergeCell ref="F30:F31"/>
    <mergeCell ref="E45:E46"/>
    <mergeCell ref="F45:F46"/>
    <mergeCell ref="C45:C46"/>
    <mergeCell ref="B25:B26"/>
    <mergeCell ref="A8:I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33" t="s">
        <v>294</v>
      </c>
      <c r="B1" s="133"/>
      <c r="C1" s="133"/>
      <c r="D1" s="133"/>
    </row>
    <row r="2" spans="1:4" ht="15">
      <c r="A2" s="133" t="s">
        <v>298</v>
      </c>
      <c r="B2" s="133"/>
      <c r="C2" s="133"/>
      <c r="D2" s="133"/>
    </row>
    <row r="3" spans="1:4" ht="15">
      <c r="A3" s="133" t="s">
        <v>353</v>
      </c>
      <c r="B3" s="133"/>
      <c r="C3" s="133"/>
      <c r="D3" s="133"/>
    </row>
    <row r="4" spans="1:4" ht="15">
      <c r="A4" s="133" t="s">
        <v>294</v>
      </c>
      <c r="B4" s="133"/>
      <c r="C4" s="133"/>
      <c r="D4" s="133"/>
    </row>
    <row r="5" spans="1:4" ht="15">
      <c r="A5" s="133" t="s">
        <v>298</v>
      </c>
      <c r="B5" s="133"/>
      <c r="C5" s="133"/>
      <c r="D5" s="133"/>
    </row>
    <row r="6" spans="1:4" ht="15">
      <c r="A6" s="133" t="s">
        <v>301</v>
      </c>
      <c r="B6" s="133"/>
      <c r="C6" s="133"/>
      <c r="D6" s="133"/>
    </row>
    <row r="7" ht="11.25" customHeight="1">
      <c r="A7" s="13"/>
    </row>
    <row r="8" spans="1:4" ht="15.75" customHeight="1">
      <c r="A8" s="156" t="s">
        <v>273</v>
      </c>
      <c r="B8" s="156"/>
      <c r="C8" s="156"/>
      <c r="D8" s="156"/>
    </row>
    <row r="9" spans="1:4" ht="33" customHeight="1">
      <c r="A9" s="156"/>
      <c r="B9" s="156"/>
      <c r="C9" s="156"/>
      <c r="D9" s="156"/>
    </row>
    <row r="10" spans="1:4" ht="15.75">
      <c r="A10" s="155" t="s">
        <v>65</v>
      </c>
      <c r="B10" s="155"/>
      <c r="C10" s="155"/>
      <c r="D10" s="155"/>
    </row>
    <row r="11" spans="1:6" ht="47.25" customHeight="1">
      <c r="A11" s="4" t="s">
        <v>67</v>
      </c>
      <c r="B11" s="23" t="s">
        <v>156</v>
      </c>
      <c r="C11" s="5" t="s">
        <v>148</v>
      </c>
      <c r="D11" s="4" t="s">
        <v>240</v>
      </c>
      <c r="E11" s="4" t="s">
        <v>245</v>
      </c>
      <c r="F11" s="4" t="s">
        <v>274</v>
      </c>
    </row>
    <row r="12" spans="1:6" ht="15">
      <c r="A12" s="4"/>
      <c r="B12" s="4">
        <v>1</v>
      </c>
      <c r="C12" s="4">
        <v>2</v>
      </c>
      <c r="D12" s="4">
        <v>3</v>
      </c>
      <c r="E12" s="96"/>
      <c r="F12" s="96"/>
    </row>
    <row r="13" spans="1:6" ht="15" customHeight="1">
      <c r="A13" s="4">
        <v>1</v>
      </c>
      <c r="B13" s="5" t="s">
        <v>149</v>
      </c>
      <c r="C13" s="21" t="s">
        <v>157</v>
      </c>
      <c r="D13" s="92">
        <f>+D14+D15+D16+D17</f>
        <v>5378376.27</v>
      </c>
      <c r="E13" s="92">
        <f>+E14+E15+E16+E17</f>
        <v>4993856.36</v>
      </c>
      <c r="F13" s="92">
        <f>+F14+F15+F16+F17</f>
        <v>4804490.01</v>
      </c>
    </row>
    <row r="14" spans="1:6" ht="33" customHeight="1">
      <c r="A14" s="4">
        <v>2</v>
      </c>
      <c r="B14" s="5" t="s">
        <v>150</v>
      </c>
      <c r="C14" s="21" t="s">
        <v>158</v>
      </c>
      <c r="D14" s="92">
        <v>981018</v>
      </c>
      <c r="E14" s="92">
        <v>940190</v>
      </c>
      <c r="F14" s="92">
        <v>940190</v>
      </c>
    </row>
    <row r="15" spans="1:6" ht="45" customHeight="1">
      <c r="A15" s="4">
        <v>3</v>
      </c>
      <c r="B15" s="5" t="s">
        <v>151</v>
      </c>
      <c r="C15" s="21" t="s">
        <v>159</v>
      </c>
      <c r="D15" s="92">
        <v>3989951.77</v>
      </c>
      <c r="E15" s="92">
        <v>3680363.16</v>
      </c>
      <c r="F15" s="92">
        <v>3490997.01</v>
      </c>
    </row>
    <row r="16" spans="1:6" ht="15.75" customHeight="1">
      <c r="A16" s="4">
        <v>4</v>
      </c>
      <c r="B16" s="5" t="s">
        <v>152</v>
      </c>
      <c r="C16" s="21" t="s">
        <v>171</v>
      </c>
      <c r="D16" s="92">
        <v>1500</v>
      </c>
      <c r="E16" s="92">
        <v>1500</v>
      </c>
      <c r="F16" s="92">
        <v>1500</v>
      </c>
    </row>
    <row r="17" spans="1:6" ht="15.75" customHeight="1">
      <c r="A17" s="4">
        <v>5</v>
      </c>
      <c r="B17" s="22" t="s">
        <v>166</v>
      </c>
      <c r="C17" s="21" t="s">
        <v>172</v>
      </c>
      <c r="D17" s="92">
        <v>405906.5</v>
      </c>
      <c r="E17" s="92">
        <v>371803.2</v>
      </c>
      <c r="F17" s="92">
        <v>371803</v>
      </c>
    </row>
    <row r="18" spans="1:6" ht="15.75" customHeight="1">
      <c r="A18" s="4">
        <v>6</v>
      </c>
      <c r="B18" s="22" t="s">
        <v>261</v>
      </c>
      <c r="C18" s="21" t="s">
        <v>262</v>
      </c>
      <c r="D18" s="92">
        <f>D19</f>
        <v>54758.7</v>
      </c>
      <c r="E18" s="92">
        <f>E19</f>
        <v>55650</v>
      </c>
      <c r="F18" s="92">
        <f>F19</f>
        <v>0</v>
      </c>
    </row>
    <row r="19" spans="1:6" ht="15.75" customHeight="1">
      <c r="A19" s="4">
        <v>7</v>
      </c>
      <c r="B19" s="22" t="s">
        <v>263</v>
      </c>
      <c r="C19" s="21" t="s">
        <v>264</v>
      </c>
      <c r="D19" s="92">
        <v>54758.7</v>
      </c>
      <c r="E19" s="92">
        <v>55650</v>
      </c>
      <c r="F19" s="92">
        <v>0</v>
      </c>
    </row>
    <row r="20" spans="1:6" ht="16.5" customHeight="1">
      <c r="A20" s="4">
        <v>8</v>
      </c>
      <c r="B20" s="5" t="s">
        <v>14</v>
      </c>
      <c r="C20" s="21" t="s">
        <v>112</v>
      </c>
      <c r="D20" s="92">
        <f>D21</f>
        <v>137588.16</v>
      </c>
      <c r="E20" s="92">
        <f>E21</f>
        <v>109420</v>
      </c>
      <c r="F20" s="92">
        <f>F21</f>
        <v>109420</v>
      </c>
    </row>
    <row r="21" spans="1:6" ht="34.5" customHeight="1">
      <c r="A21" s="4">
        <v>9</v>
      </c>
      <c r="B21" s="98" t="s">
        <v>365</v>
      </c>
      <c r="C21" s="21" t="s">
        <v>246</v>
      </c>
      <c r="D21" s="92">
        <v>137588.16</v>
      </c>
      <c r="E21" s="92">
        <v>109420</v>
      </c>
      <c r="F21" s="92">
        <v>109420</v>
      </c>
    </row>
    <row r="22" spans="1:6" ht="13.5" customHeight="1">
      <c r="A22" s="31">
        <v>10</v>
      </c>
      <c r="B22" s="22" t="s">
        <v>113</v>
      </c>
      <c r="C22" s="29" t="s">
        <v>114</v>
      </c>
      <c r="D22" s="92">
        <f>+D23</f>
        <v>1203887.8</v>
      </c>
      <c r="E22" s="92">
        <f>E23</f>
        <v>199400</v>
      </c>
      <c r="F22" s="92">
        <f>F23</f>
        <v>204800</v>
      </c>
    </row>
    <row r="23" spans="1:6" ht="13.5" customHeight="1">
      <c r="A23" s="31">
        <v>11</v>
      </c>
      <c r="B23" s="22" t="s">
        <v>72</v>
      </c>
      <c r="C23" s="29" t="s">
        <v>19</v>
      </c>
      <c r="D23" s="92">
        <v>1203887.8</v>
      </c>
      <c r="E23" s="92">
        <v>199400</v>
      </c>
      <c r="F23" s="92">
        <v>204800</v>
      </c>
    </row>
    <row r="24" spans="1:6" ht="15" customHeight="1">
      <c r="A24" s="4">
        <v>12</v>
      </c>
      <c r="B24" s="5" t="s">
        <v>153</v>
      </c>
      <c r="C24" s="21" t="s">
        <v>160</v>
      </c>
      <c r="D24" s="92">
        <f>+D25+D26</f>
        <v>1202797.13</v>
      </c>
      <c r="E24" s="92">
        <f>+E25+E26</f>
        <v>1206538</v>
      </c>
      <c r="F24" s="92">
        <f>+F25+F26</f>
        <v>1204800</v>
      </c>
    </row>
    <row r="25" spans="1:6" ht="17.25" customHeight="1">
      <c r="A25" s="4">
        <v>13</v>
      </c>
      <c r="B25" s="5" t="s">
        <v>115</v>
      </c>
      <c r="C25" s="21" t="s">
        <v>116</v>
      </c>
      <c r="D25" s="92">
        <v>732943.5</v>
      </c>
      <c r="E25" s="92">
        <v>653770</v>
      </c>
      <c r="F25" s="92">
        <v>653770</v>
      </c>
    </row>
    <row r="26" spans="1:6" ht="19.5" customHeight="1">
      <c r="A26" s="4">
        <v>14</v>
      </c>
      <c r="B26" s="5" t="s">
        <v>154</v>
      </c>
      <c r="C26" s="21" t="s">
        <v>161</v>
      </c>
      <c r="D26" s="92">
        <v>469853.63</v>
      </c>
      <c r="E26" s="92">
        <v>552768</v>
      </c>
      <c r="F26" s="92">
        <v>551030</v>
      </c>
    </row>
    <row r="27" spans="1:6" ht="15">
      <c r="A27" s="4">
        <v>15</v>
      </c>
      <c r="B27" s="5" t="s">
        <v>179</v>
      </c>
      <c r="C27" s="21" t="s">
        <v>162</v>
      </c>
      <c r="D27" s="97">
        <f>+D28</f>
        <v>852170</v>
      </c>
      <c r="E27" s="97">
        <f>+E28</f>
        <v>852170</v>
      </c>
      <c r="F27" s="97">
        <f>+F28</f>
        <v>852170</v>
      </c>
    </row>
    <row r="28" spans="1:6" ht="15">
      <c r="A28" s="4">
        <v>16</v>
      </c>
      <c r="B28" s="5" t="s">
        <v>155</v>
      </c>
      <c r="C28" s="21" t="s">
        <v>163</v>
      </c>
      <c r="D28" s="97">
        <v>852170</v>
      </c>
      <c r="E28" s="97">
        <v>852170</v>
      </c>
      <c r="F28" s="97">
        <v>852170</v>
      </c>
    </row>
    <row r="29" spans="1:6" ht="15">
      <c r="A29" s="4">
        <v>17</v>
      </c>
      <c r="B29" s="5" t="s">
        <v>234</v>
      </c>
      <c r="C29" s="21" t="s">
        <v>236</v>
      </c>
      <c r="D29" s="97">
        <f>+D30</f>
        <v>86363.13</v>
      </c>
      <c r="E29" s="97">
        <f>+E30</f>
        <v>98763.84</v>
      </c>
      <c r="F29" s="97">
        <f>+F30</f>
        <v>98763.84</v>
      </c>
    </row>
    <row r="30" spans="1:6" ht="15">
      <c r="A30" s="4">
        <v>18</v>
      </c>
      <c r="B30" s="5" t="s">
        <v>235</v>
      </c>
      <c r="C30" s="21" t="s">
        <v>237</v>
      </c>
      <c r="D30" s="97">
        <v>86363.13</v>
      </c>
      <c r="E30" s="97">
        <v>98763.84</v>
      </c>
      <c r="F30" s="97">
        <v>98763.84</v>
      </c>
    </row>
    <row r="31" spans="1:6" ht="33" customHeight="1">
      <c r="A31" s="4">
        <v>19</v>
      </c>
      <c r="B31" s="5" t="s">
        <v>209</v>
      </c>
      <c r="C31" s="93" t="s">
        <v>210</v>
      </c>
      <c r="D31" s="97">
        <f>D32</f>
        <v>26404</v>
      </c>
      <c r="E31" s="97">
        <f>E32</f>
        <v>26404</v>
      </c>
      <c r="F31" s="97">
        <f>F32</f>
        <v>26404</v>
      </c>
    </row>
    <row r="32" spans="1:6" ht="20.25" customHeight="1">
      <c r="A32" s="4">
        <v>20</v>
      </c>
      <c r="B32" s="5" t="s">
        <v>218</v>
      </c>
      <c r="C32" s="93" t="s">
        <v>211</v>
      </c>
      <c r="D32" s="97">
        <v>26404</v>
      </c>
      <c r="E32" s="97">
        <v>26404</v>
      </c>
      <c r="F32" s="97">
        <v>26404</v>
      </c>
    </row>
    <row r="33" spans="1:6" ht="20.25" customHeight="1">
      <c r="A33" s="4">
        <v>21</v>
      </c>
      <c r="B33" s="5" t="s">
        <v>94</v>
      </c>
      <c r="C33" s="93"/>
      <c r="D33" s="97"/>
      <c r="E33" s="97">
        <v>193389.8</v>
      </c>
      <c r="F33" s="97">
        <v>384255.15</v>
      </c>
    </row>
    <row r="34" spans="1:6" ht="15">
      <c r="A34" s="28"/>
      <c r="B34" s="18" t="s">
        <v>63</v>
      </c>
      <c r="C34" s="96"/>
      <c r="D34" s="97">
        <f>+D13+D18+D20+D22+D24+D27+D29+D31</f>
        <v>8942345.19</v>
      </c>
      <c r="E34" s="97">
        <f>+E13+E18+E20+E22+E24+E27+E29+E31+E33</f>
        <v>7735592</v>
      </c>
      <c r="F34" s="97">
        <f>+F13+F20+F22+F24+F27+F29+F31+F33</f>
        <v>7685103</v>
      </c>
    </row>
  </sheetData>
  <sheetProtection/>
  <mergeCells count="8">
    <mergeCell ref="A4:D4"/>
    <mergeCell ref="A5:D5"/>
    <mergeCell ref="A6:D6"/>
    <mergeCell ref="A10:D10"/>
    <mergeCell ref="A8:D9"/>
    <mergeCell ref="A1:D1"/>
    <mergeCell ref="A2:D2"/>
    <mergeCell ref="A3:D3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410"/>
  <sheetViews>
    <sheetView zoomScale="98" zoomScaleNormal="98" zoomScalePageLayoutView="0" workbookViewId="0" topLeftCell="A2">
      <selection activeCell="B57" sqref="B57:B58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5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159" t="s">
        <v>295</v>
      </c>
      <c r="B1" s="159"/>
      <c r="C1" s="159"/>
      <c r="D1" s="159"/>
      <c r="E1" s="159"/>
      <c r="F1" s="159"/>
      <c r="G1" s="159"/>
    </row>
    <row r="2" spans="1:7" ht="15">
      <c r="A2" s="133" t="s">
        <v>298</v>
      </c>
      <c r="B2" s="133"/>
      <c r="C2" s="133"/>
      <c r="D2" s="133"/>
      <c r="E2" s="133"/>
      <c r="F2" s="133"/>
      <c r="G2" s="133"/>
    </row>
    <row r="3" spans="1:7" ht="15">
      <c r="A3" s="133" t="s">
        <v>354</v>
      </c>
      <c r="B3" s="133"/>
      <c r="C3" s="133"/>
      <c r="D3" s="133"/>
      <c r="E3" s="133"/>
      <c r="F3" s="133"/>
      <c r="G3" s="133"/>
    </row>
    <row r="4" spans="1:7" ht="14.25">
      <c r="A4" s="159" t="s">
        <v>295</v>
      </c>
      <c r="B4" s="159"/>
      <c r="C4" s="159"/>
      <c r="D4" s="159"/>
      <c r="E4" s="159"/>
      <c r="F4" s="159"/>
      <c r="G4" s="159"/>
    </row>
    <row r="5" spans="1:7" ht="15">
      <c r="A5" s="133" t="s">
        <v>298</v>
      </c>
      <c r="B5" s="133"/>
      <c r="C5" s="133"/>
      <c r="D5" s="133"/>
      <c r="E5" s="133"/>
      <c r="F5" s="133"/>
      <c r="G5" s="133"/>
    </row>
    <row r="6" spans="1:7" ht="15">
      <c r="A6" s="133" t="s">
        <v>302</v>
      </c>
      <c r="B6" s="133"/>
      <c r="C6" s="133"/>
      <c r="D6" s="133"/>
      <c r="E6" s="133"/>
      <c r="F6" s="133"/>
      <c r="G6" s="133"/>
    </row>
    <row r="7" spans="1:7" ht="20.25" customHeight="1">
      <c r="A7" s="156" t="s">
        <v>275</v>
      </c>
      <c r="B7" s="156"/>
      <c r="C7" s="156"/>
      <c r="D7" s="156"/>
      <c r="E7" s="156"/>
      <c r="F7" s="156"/>
      <c r="G7" s="156"/>
    </row>
    <row r="8" spans="1:7" ht="18" customHeight="1">
      <c r="A8" s="160" t="s">
        <v>65</v>
      </c>
      <c r="B8" s="160"/>
      <c r="C8" s="160"/>
      <c r="D8" s="160"/>
      <c r="E8" s="160"/>
      <c r="F8" s="160"/>
      <c r="G8" s="160"/>
    </row>
    <row r="9" spans="1:9" ht="12.75" customHeight="1">
      <c r="A9" s="147" t="s">
        <v>120</v>
      </c>
      <c r="B9" s="164" t="s">
        <v>192</v>
      </c>
      <c r="C9" s="147" t="s">
        <v>164</v>
      </c>
      <c r="D9" s="162" t="s">
        <v>148</v>
      </c>
      <c r="E9" s="147" t="s">
        <v>168</v>
      </c>
      <c r="F9" s="147" t="s">
        <v>169</v>
      </c>
      <c r="G9" s="150" t="s">
        <v>240</v>
      </c>
      <c r="H9" s="150" t="s">
        <v>245</v>
      </c>
      <c r="I9" s="150" t="s">
        <v>274</v>
      </c>
    </row>
    <row r="10" spans="1:9" ht="12.75">
      <c r="A10" s="147"/>
      <c r="B10" s="165"/>
      <c r="C10" s="147"/>
      <c r="D10" s="163"/>
      <c r="E10" s="147"/>
      <c r="F10" s="147"/>
      <c r="G10" s="158"/>
      <c r="H10" s="158"/>
      <c r="I10" s="158"/>
    </row>
    <row r="11" spans="1:9" ht="33" customHeight="1">
      <c r="A11" s="147"/>
      <c r="B11" s="165"/>
      <c r="C11" s="147"/>
      <c r="D11" s="163"/>
      <c r="E11" s="147"/>
      <c r="F11" s="147"/>
      <c r="G11" s="158"/>
      <c r="H11" s="158"/>
      <c r="I11" s="158"/>
    </row>
    <row r="12" spans="1:9" ht="12.75">
      <c r="A12" s="35"/>
      <c r="B12" s="57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28"/>
      <c r="I12" s="28"/>
    </row>
    <row r="13" spans="1:9" ht="15.75" customHeight="1">
      <c r="A13" s="35">
        <v>1</v>
      </c>
      <c r="B13" s="112" t="s">
        <v>117</v>
      </c>
      <c r="C13" s="35">
        <v>828</v>
      </c>
      <c r="D13" s="35"/>
      <c r="E13" s="35"/>
      <c r="F13" s="35"/>
      <c r="G13" s="76">
        <f>+G14+G48+G57+G73+G92+G111+G118+G125</f>
        <v>8942345.19</v>
      </c>
      <c r="H13" s="76">
        <f>+H14+H48+H57+H73+H92+H111+H118+H125+H132</f>
        <v>7735592</v>
      </c>
      <c r="I13" s="76">
        <f>+I14+I48+I57+I73+I92+I111+I118+I125+I132</f>
        <v>7685103</v>
      </c>
    </row>
    <row r="14" spans="1:9" ht="15.75" customHeight="1">
      <c r="A14" s="35">
        <v>2</v>
      </c>
      <c r="B14" s="113" t="s">
        <v>149</v>
      </c>
      <c r="C14" s="65">
        <v>828</v>
      </c>
      <c r="D14" s="66" t="s">
        <v>157</v>
      </c>
      <c r="E14" s="66"/>
      <c r="F14" s="65"/>
      <c r="G14" s="121">
        <f>+G15+G21+G31+G37</f>
        <v>5378376.27</v>
      </c>
      <c r="H14" s="121">
        <f>+H15+H21+H31+H37</f>
        <v>4993856.36</v>
      </c>
      <c r="I14" s="121">
        <f>+I15+I22+I31+I37</f>
        <v>4804490.01</v>
      </c>
    </row>
    <row r="15" spans="1:9" ht="27" customHeight="1">
      <c r="A15" s="35">
        <v>3</v>
      </c>
      <c r="B15" s="113" t="s">
        <v>165</v>
      </c>
      <c r="C15" s="65">
        <v>828</v>
      </c>
      <c r="D15" s="66" t="s">
        <v>158</v>
      </c>
      <c r="E15" s="66"/>
      <c r="F15" s="65"/>
      <c r="G15" s="122" t="str">
        <f>G18</f>
        <v>981018,0</v>
      </c>
      <c r="H15" s="122" t="str">
        <f>H18</f>
        <v>940190,00</v>
      </c>
      <c r="I15" s="122" t="str">
        <f>I18</f>
        <v>940190,00</v>
      </c>
    </row>
    <row r="16" spans="1:9" ht="14.25" customHeight="1">
      <c r="A16" s="35">
        <v>4</v>
      </c>
      <c r="B16" s="113" t="s">
        <v>0</v>
      </c>
      <c r="C16" s="65">
        <v>828</v>
      </c>
      <c r="D16" s="66" t="s">
        <v>158</v>
      </c>
      <c r="E16" s="74">
        <v>9100000000</v>
      </c>
      <c r="F16" s="65"/>
      <c r="G16" s="122" t="str">
        <f aca="true" t="shared" si="0" ref="G16:I17">+G17</f>
        <v>981018,0</v>
      </c>
      <c r="H16" s="122" t="str">
        <f t="shared" si="0"/>
        <v>940190,00</v>
      </c>
      <c r="I16" s="122" t="str">
        <f t="shared" si="0"/>
        <v>940190,00</v>
      </c>
    </row>
    <row r="17" spans="1:9" ht="15" customHeight="1">
      <c r="A17" s="35">
        <v>5</v>
      </c>
      <c r="B17" s="113" t="s">
        <v>121</v>
      </c>
      <c r="C17" s="65">
        <v>828</v>
      </c>
      <c r="D17" s="66" t="s">
        <v>158</v>
      </c>
      <c r="E17" s="74">
        <v>9110000000</v>
      </c>
      <c r="F17" s="65"/>
      <c r="G17" s="122" t="str">
        <f t="shared" si="0"/>
        <v>981018,0</v>
      </c>
      <c r="H17" s="122" t="str">
        <f t="shared" si="0"/>
        <v>940190,00</v>
      </c>
      <c r="I17" s="122" t="str">
        <f t="shared" si="0"/>
        <v>940190,00</v>
      </c>
    </row>
    <row r="18" spans="1:9" ht="40.5" customHeight="1">
      <c r="A18" s="35">
        <v>6</v>
      </c>
      <c r="B18" s="113" t="s">
        <v>1</v>
      </c>
      <c r="C18" s="65">
        <v>828</v>
      </c>
      <c r="D18" s="66" t="s">
        <v>158</v>
      </c>
      <c r="E18" s="74">
        <v>9110080210</v>
      </c>
      <c r="F18" s="65"/>
      <c r="G18" s="122" t="str">
        <f aca="true" t="shared" si="1" ref="G18:I19">G19</f>
        <v>981018,0</v>
      </c>
      <c r="H18" s="122" t="str">
        <f t="shared" si="1"/>
        <v>940190,00</v>
      </c>
      <c r="I18" s="122" t="str">
        <f t="shared" si="1"/>
        <v>940190,00</v>
      </c>
    </row>
    <row r="19" spans="1:9" ht="41.25" customHeight="1">
      <c r="A19" s="35">
        <v>7</v>
      </c>
      <c r="B19" s="114" t="s">
        <v>2</v>
      </c>
      <c r="C19" s="65">
        <v>828</v>
      </c>
      <c r="D19" s="66" t="s">
        <v>158</v>
      </c>
      <c r="E19" s="74">
        <v>9110080210</v>
      </c>
      <c r="F19" s="65">
        <v>100</v>
      </c>
      <c r="G19" s="122" t="str">
        <f t="shared" si="1"/>
        <v>981018,0</v>
      </c>
      <c r="H19" s="122" t="str">
        <f t="shared" si="1"/>
        <v>940190,00</v>
      </c>
      <c r="I19" s="122" t="str">
        <f t="shared" si="1"/>
        <v>940190,00</v>
      </c>
    </row>
    <row r="20" spans="1:9" ht="16.5" customHeight="1">
      <c r="A20" s="35">
        <v>8</v>
      </c>
      <c r="B20" s="114" t="s">
        <v>177</v>
      </c>
      <c r="C20" s="65">
        <v>828</v>
      </c>
      <c r="D20" s="66" t="s">
        <v>158</v>
      </c>
      <c r="E20" s="74">
        <v>9110080210</v>
      </c>
      <c r="F20" s="65">
        <v>120</v>
      </c>
      <c r="G20" s="123" t="s">
        <v>328</v>
      </c>
      <c r="H20" s="123" t="s">
        <v>282</v>
      </c>
      <c r="I20" s="123" t="s">
        <v>282</v>
      </c>
    </row>
    <row r="21" spans="1:9" ht="39" customHeight="1">
      <c r="A21" s="35">
        <v>9</v>
      </c>
      <c r="B21" s="113" t="s">
        <v>151</v>
      </c>
      <c r="C21" s="65">
        <v>828</v>
      </c>
      <c r="D21" s="66" t="s">
        <v>159</v>
      </c>
      <c r="E21" s="74"/>
      <c r="F21" s="65"/>
      <c r="G21" s="81">
        <f>G24</f>
        <v>3989951.77</v>
      </c>
      <c r="H21" s="81">
        <f>H22</f>
        <v>3680363.16</v>
      </c>
      <c r="I21" s="122">
        <f>I24</f>
        <v>3490997.01</v>
      </c>
    </row>
    <row r="22" spans="1:9" ht="14.25" customHeight="1">
      <c r="A22" s="35">
        <v>10</v>
      </c>
      <c r="B22" s="113" t="s">
        <v>3</v>
      </c>
      <c r="C22" s="65">
        <v>828</v>
      </c>
      <c r="D22" s="66" t="s">
        <v>159</v>
      </c>
      <c r="E22" s="74">
        <v>8100000000</v>
      </c>
      <c r="F22" s="65"/>
      <c r="G22" s="81">
        <f aca="true" t="shared" si="2" ref="G22:I23">+G23</f>
        <v>3989951.77</v>
      </c>
      <c r="H22" s="122">
        <f t="shared" si="2"/>
        <v>3680363.16</v>
      </c>
      <c r="I22" s="122">
        <f t="shared" si="2"/>
        <v>3490997.01</v>
      </c>
    </row>
    <row r="23" spans="1:9" ht="18" customHeight="1">
      <c r="A23" s="35">
        <v>11</v>
      </c>
      <c r="B23" s="113" t="s">
        <v>4</v>
      </c>
      <c r="C23" s="65">
        <v>828</v>
      </c>
      <c r="D23" s="66" t="s">
        <v>159</v>
      </c>
      <c r="E23" s="74">
        <v>8110000000</v>
      </c>
      <c r="F23" s="65"/>
      <c r="G23" s="81">
        <f t="shared" si="2"/>
        <v>3989951.77</v>
      </c>
      <c r="H23" s="122">
        <f t="shared" si="2"/>
        <v>3680363.16</v>
      </c>
      <c r="I23" s="122">
        <f t="shared" si="2"/>
        <v>3490997.01</v>
      </c>
    </row>
    <row r="24" spans="1:9" ht="36.75" customHeight="1">
      <c r="A24" s="35">
        <v>12</v>
      </c>
      <c r="B24" s="113" t="s">
        <v>5</v>
      </c>
      <c r="C24" s="65">
        <v>828</v>
      </c>
      <c r="D24" s="66" t="s">
        <v>159</v>
      </c>
      <c r="E24" s="74">
        <v>8110080210</v>
      </c>
      <c r="F24" s="65"/>
      <c r="G24" s="81">
        <f>+G25+G27:H27+G29</f>
        <v>3989951.77</v>
      </c>
      <c r="H24" s="122">
        <f>+H25+H27+H29</f>
        <v>3680363.16</v>
      </c>
      <c r="I24" s="81">
        <f>+I25+I27+I29</f>
        <v>3490997.01</v>
      </c>
    </row>
    <row r="25" spans="1:9" ht="41.25" customHeight="1">
      <c r="A25" s="35">
        <v>13</v>
      </c>
      <c r="B25" s="114" t="s">
        <v>2</v>
      </c>
      <c r="C25" s="65">
        <v>828</v>
      </c>
      <c r="D25" s="66" t="s">
        <v>159</v>
      </c>
      <c r="E25" s="74">
        <v>8110080210</v>
      </c>
      <c r="F25" s="65">
        <v>100</v>
      </c>
      <c r="G25" s="122" t="str">
        <f>G26</f>
        <v>2713135,00</v>
      </c>
      <c r="H25" s="122" t="str">
        <f>H26</f>
        <v>2747541,00</v>
      </c>
      <c r="I25" s="122" t="str">
        <f>I26</f>
        <v>2804929,00</v>
      </c>
    </row>
    <row r="26" spans="1:9" ht="17.25" customHeight="1">
      <c r="A26" s="35">
        <v>14</v>
      </c>
      <c r="B26" s="114" t="s">
        <v>6</v>
      </c>
      <c r="C26" s="65">
        <v>828</v>
      </c>
      <c r="D26" s="66" t="s">
        <v>159</v>
      </c>
      <c r="E26" s="74">
        <v>8110080210</v>
      </c>
      <c r="F26" s="65">
        <v>120</v>
      </c>
      <c r="G26" s="122" t="s">
        <v>355</v>
      </c>
      <c r="H26" s="122" t="s">
        <v>312</v>
      </c>
      <c r="I26" s="122" t="s">
        <v>283</v>
      </c>
    </row>
    <row r="27" spans="1:9" ht="16.5" customHeight="1">
      <c r="A27" s="35">
        <v>15</v>
      </c>
      <c r="B27" s="114" t="s">
        <v>7</v>
      </c>
      <c r="C27" s="65">
        <v>828</v>
      </c>
      <c r="D27" s="66" t="s">
        <v>159</v>
      </c>
      <c r="E27" s="74">
        <v>8110080210</v>
      </c>
      <c r="F27" s="65">
        <v>200</v>
      </c>
      <c r="G27" s="123" t="s">
        <v>356</v>
      </c>
      <c r="H27" s="123" t="str">
        <f>+H28</f>
        <v>929299,16</v>
      </c>
      <c r="I27" s="123" t="str">
        <f>+I28</f>
        <v>682545,01</v>
      </c>
    </row>
    <row r="28" spans="1:9" ht="25.5" customHeight="1">
      <c r="A28" s="35">
        <v>16</v>
      </c>
      <c r="B28" s="114" t="s">
        <v>8</v>
      </c>
      <c r="C28" s="65">
        <v>828</v>
      </c>
      <c r="D28" s="66" t="s">
        <v>159</v>
      </c>
      <c r="E28" s="74">
        <v>8110080210</v>
      </c>
      <c r="F28" s="65">
        <v>240</v>
      </c>
      <c r="G28" s="123" t="s">
        <v>329</v>
      </c>
      <c r="H28" s="123" t="s">
        <v>313</v>
      </c>
      <c r="I28" s="123" t="s">
        <v>310</v>
      </c>
    </row>
    <row r="29" spans="1:12" ht="16.5" customHeight="1">
      <c r="A29" s="35">
        <v>17</v>
      </c>
      <c r="B29" s="114" t="s">
        <v>9</v>
      </c>
      <c r="C29" s="65">
        <v>828</v>
      </c>
      <c r="D29" s="66" t="s">
        <v>159</v>
      </c>
      <c r="E29" s="74">
        <v>8110080210</v>
      </c>
      <c r="F29" s="65">
        <v>800</v>
      </c>
      <c r="G29" s="123" t="str">
        <f>+G30</f>
        <v>5131,00</v>
      </c>
      <c r="H29" s="123" t="str">
        <f>+H30</f>
        <v>3523,00</v>
      </c>
      <c r="I29" s="123" t="str">
        <f>+I30</f>
        <v>3523,00</v>
      </c>
      <c r="L29">
        <v>0</v>
      </c>
    </row>
    <row r="30" spans="1:9" ht="15.75" customHeight="1">
      <c r="A30" s="35">
        <v>18</v>
      </c>
      <c r="B30" s="114" t="s">
        <v>10</v>
      </c>
      <c r="C30" s="65">
        <v>828</v>
      </c>
      <c r="D30" s="66" t="s">
        <v>159</v>
      </c>
      <c r="E30" s="74">
        <v>8110080210</v>
      </c>
      <c r="F30" s="65">
        <v>850</v>
      </c>
      <c r="G30" s="123" t="s">
        <v>357</v>
      </c>
      <c r="H30" s="123" t="s">
        <v>247</v>
      </c>
      <c r="I30" s="123" t="s">
        <v>247</v>
      </c>
    </row>
    <row r="31" spans="1:9" ht="15" customHeight="1">
      <c r="A31" s="35">
        <v>19</v>
      </c>
      <c r="B31" s="114" t="s">
        <v>152</v>
      </c>
      <c r="C31" s="65">
        <v>828</v>
      </c>
      <c r="D31" s="66" t="s">
        <v>171</v>
      </c>
      <c r="E31" s="74"/>
      <c r="F31" s="65"/>
      <c r="G31" s="122" t="str">
        <f>G32</f>
        <v>1500,00</v>
      </c>
      <c r="H31" s="122" t="str">
        <f aca="true" t="shared" si="3" ref="H31:I33">H32</f>
        <v>1500,00</v>
      </c>
      <c r="I31" s="122" t="str">
        <f t="shared" si="3"/>
        <v>1500,00</v>
      </c>
    </row>
    <row r="32" spans="1:9" ht="18" customHeight="1">
      <c r="A32" s="35">
        <v>20</v>
      </c>
      <c r="B32" s="114" t="s">
        <v>11</v>
      </c>
      <c r="C32" s="65">
        <v>828</v>
      </c>
      <c r="D32" s="66" t="s">
        <v>171</v>
      </c>
      <c r="E32" s="74">
        <v>8100000000</v>
      </c>
      <c r="F32" s="65"/>
      <c r="G32" s="122" t="str">
        <f>G33</f>
        <v>1500,00</v>
      </c>
      <c r="H32" s="122" t="str">
        <f t="shared" si="3"/>
        <v>1500,00</v>
      </c>
      <c r="I32" s="122" t="str">
        <f t="shared" si="3"/>
        <v>1500,00</v>
      </c>
    </row>
    <row r="33" spans="1:9" ht="15.75" customHeight="1">
      <c r="A33" s="35">
        <v>21</v>
      </c>
      <c r="B33" s="113" t="s">
        <v>4</v>
      </c>
      <c r="C33" s="65">
        <v>828</v>
      </c>
      <c r="D33" s="66" t="s">
        <v>171</v>
      </c>
      <c r="E33" s="74">
        <v>8110000000</v>
      </c>
      <c r="F33" s="65"/>
      <c r="G33" s="122" t="str">
        <f>G34</f>
        <v>1500,00</v>
      </c>
      <c r="H33" s="122" t="str">
        <f t="shared" si="3"/>
        <v>1500,00</v>
      </c>
      <c r="I33" s="122" t="str">
        <f t="shared" si="3"/>
        <v>1500,00</v>
      </c>
    </row>
    <row r="34" spans="1:9" ht="39" customHeight="1">
      <c r="A34" s="35">
        <v>22</v>
      </c>
      <c r="B34" s="114" t="s">
        <v>12</v>
      </c>
      <c r="C34" s="65">
        <v>828</v>
      </c>
      <c r="D34" s="66" t="s">
        <v>171</v>
      </c>
      <c r="E34" s="74">
        <v>8110080050</v>
      </c>
      <c r="F34" s="66"/>
      <c r="G34" s="123" t="str">
        <f>+G35</f>
        <v>1500,00</v>
      </c>
      <c r="H34" s="123" t="str">
        <f>+H35</f>
        <v>1500,00</v>
      </c>
      <c r="I34" s="123" t="str">
        <f>+I35</f>
        <v>1500,00</v>
      </c>
    </row>
    <row r="35" spans="1:9" ht="12.75" customHeight="1">
      <c r="A35" s="35">
        <v>23</v>
      </c>
      <c r="B35" s="114" t="s">
        <v>9</v>
      </c>
      <c r="C35" s="65">
        <v>828</v>
      </c>
      <c r="D35" s="66" t="s">
        <v>171</v>
      </c>
      <c r="E35" s="74">
        <v>8110080050</v>
      </c>
      <c r="F35" s="65">
        <v>800</v>
      </c>
      <c r="G35" s="122" t="str">
        <f>G36</f>
        <v>1500,00</v>
      </c>
      <c r="H35" s="122" t="str">
        <f>H36</f>
        <v>1500,00</v>
      </c>
      <c r="I35" s="122" t="str">
        <f>I36</f>
        <v>1500,00</v>
      </c>
    </row>
    <row r="36" spans="1:9" ht="13.5" customHeight="1">
      <c r="A36" s="35">
        <v>24</v>
      </c>
      <c r="B36" s="115" t="s">
        <v>13</v>
      </c>
      <c r="C36" s="65">
        <v>828</v>
      </c>
      <c r="D36" s="66" t="s">
        <v>171</v>
      </c>
      <c r="E36" s="74">
        <v>8110080050</v>
      </c>
      <c r="F36" s="65">
        <v>870</v>
      </c>
      <c r="G36" s="122" t="s">
        <v>248</v>
      </c>
      <c r="H36" s="122" t="s">
        <v>248</v>
      </c>
      <c r="I36" s="122" t="s">
        <v>248</v>
      </c>
    </row>
    <row r="37" spans="1:9" ht="15.75" customHeight="1">
      <c r="A37" s="35">
        <v>25</v>
      </c>
      <c r="B37" s="115" t="s">
        <v>166</v>
      </c>
      <c r="C37" s="65">
        <v>828</v>
      </c>
      <c r="D37" s="66" t="s">
        <v>172</v>
      </c>
      <c r="E37" s="74"/>
      <c r="F37" s="65"/>
      <c r="G37" s="81">
        <f>G38+G43</f>
        <v>405906.5</v>
      </c>
      <c r="H37" s="81">
        <f>+H38+H43</f>
        <v>371803.2</v>
      </c>
      <c r="I37" s="81">
        <f>+I38+I43</f>
        <v>371803</v>
      </c>
    </row>
    <row r="38" spans="1:9" ht="30.75" customHeight="1">
      <c r="A38" s="35">
        <v>26</v>
      </c>
      <c r="B38" s="114" t="s">
        <v>74</v>
      </c>
      <c r="C38" s="65">
        <v>828</v>
      </c>
      <c r="D38" s="66" t="s">
        <v>172</v>
      </c>
      <c r="E38" s="74">
        <v>100000000</v>
      </c>
      <c r="F38" s="65"/>
      <c r="G38" s="81" t="str">
        <f aca="true" t="shared" si="4" ref="G38:I41">+G39</f>
        <v>404111,50</v>
      </c>
      <c r="H38" s="81" t="str">
        <f t="shared" si="4"/>
        <v>370065,20</v>
      </c>
      <c r="I38" s="81" t="str">
        <f t="shared" si="4"/>
        <v>370065,00</v>
      </c>
    </row>
    <row r="39" spans="1:9" ht="13.5" customHeight="1">
      <c r="A39" s="35">
        <v>27</v>
      </c>
      <c r="B39" s="114" t="s">
        <v>50</v>
      </c>
      <c r="C39" s="65">
        <v>828</v>
      </c>
      <c r="D39" s="66" t="s">
        <v>172</v>
      </c>
      <c r="E39" s="74">
        <v>110000000</v>
      </c>
      <c r="F39" s="65"/>
      <c r="G39" s="81" t="str">
        <f t="shared" si="4"/>
        <v>404111,50</v>
      </c>
      <c r="H39" s="81" t="str">
        <f t="shared" si="4"/>
        <v>370065,20</v>
      </c>
      <c r="I39" s="81" t="str">
        <f t="shared" si="4"/>
        <v>370065,00</v>
      </c>
    </row>
    <row r="40" spans="1:9" ht="54" customHeight="1">
      <c r="A40" s="35">
        <v>28</v>
      </c>
      <c r="B40" s="114" t="s">
        <v>51</v>
      </c>
      <c r="C40" s="65">
        <v>828</v>
      </c>
      <c r="D40" s="66" t="s">
        <v>172</v>
      </c>
      <c r="E40" s="74">
        <v>110083090</v>
      </c>
      <c r="F40" s="65"/>
      <c r="G40" s="122" t="str">
        <f t="shared" si="4"/>
        <v>404111,50</v>
      </c>
      <c r="H40" s="122" t="str">
        <f t="shared" si="4"/>
        <v>370065,20</v>
      </c>
      <c r="I40" s="122" t="str">
        <f t="shared" si="4"/>
        <v>370065,00</v>
      </c>
    </row>
    <row r="41" spans="1:9" ht="38.25" customHeight="1">
      <c r="A41" s="35">
        <v>29</v>
      </c>
      <c r="B41" s="114" t="s">
        <v>46</v>
      </c>
      <c r="C41" s="65">
        <v>828</v>
      </c>
      <c r="D41" s="66" t="s">
        <v>172</v>
      </c>
      <c r="E41" s="74">
        <v>110083090</v>
      </c>
      <c r="F41" s="65">
        <v>100</v>
      </c>
      <c r="G41" s="122" t="str">
        <f t="shared" si="4"/>
        <v>404111,50</v>
      </c>
      <c r="H41" s="122" t="str">
        <f t="shared" si="4"/>
        <v>370065,20</v>
      </c>
      <c r="I41" s="122" t="str">
        <f t="shared" si="4"/>
        <v>370065,00</v>
      </c>
    </row>
    <row r="42" spans="1:9" ht="13.5" customHeight="1">
      <c r="A42" s="35">
        <v>30</v>
      </c>
      <c r="B42" s="114" t="s">
        <v>6</v>
      </c>
      <c r="C42" s="65">
        <v>828</v>
      </c>
      <c r="D42" s="66" t="s">
        <v>172</v>
      </c>
      <c r="E42" s="74">
        <v>110083090</v>
      </c>
      <c r="F42" s="65">
        <v>120</v>
      </c>
      <c r="G42" s="122" t="s">
        <v>358</v>
      </c>
      <c r="H42" s="122" t="s">
        <v>306</v>
      </c>
      <c r="I42" s="122" t="s">
        <v>309</v>
      </c>
    </row>
    <row r="43" spans="1:9" ht="13.5" customHeight="1">
      <c r="A43" s="35">
        <v>31</v>
      </c>
      <c r="B43" s="114" t="s">
        <v>11</v>
      </c>
      <c r="C43" s="65">
        <v>828</v>
      </c>
      <c r="D43" s="66" t="s">
        <v>172</v>
      </c>
      <c r="E43" s="74">
        <v>8100000000</v>
      </c>
      <c r="F43" s="65"/>
      <c r="G43" s="81" t="str">
        <f aca="true" t="shared" si="5" ref="G43:I44">G44</f>
        <v>1795,00</v>
      </c>
      <c r="H43" s="81" t="str">
        <f t="shared" si="5"/>
        <v>1738,00</v>
      </c>
      <c r="I43" s="81" t="str">
        <f t="shared" si="5"/>
        <v>1738,00</v>
      </c>
    </row>
    <row r="44" spans="1:9" ht="13.5" customHeight="1">
      <c r="A44" s="35">
        <v>32</v>
      </c>
      <c r="B44" s="113" t="s">
        <v>4</v>
      </c>
      <c r="C44" s="65">
        <v>828</v>
      </c>
      <c r="D44" s="66" t="s">
        <v>172</v>
      </c>
      <c r="E44" s="74">
        <v>8110000000</v>
      </c>
      <c r="F44" s="65"/>
      <c r="G44" s="81" t="str">
        <f t="shared" si="5"/>
        <v>1795,00</v>
      </c>
      <c r="H44" s="81" t="str">
        <f t="shared" si="5"/>
        <v>1738,00</v>
      </c>
      <c r="I44" s="81" t="str">
        <f t="shared" si="5"/>
        <v>1738,00</v>
      </c>
    </row>
    <row r="45" spans="1:9" ht="43.5" customHeight="1">
      <c r="A45" s="35">
        <v>33</v>
      </c>
      <c r="B45" s="114" t="s">
        <v>265</v>
      </c>
      <c r="C45" s="65">
        <v>828</v>
      </c>
      <c r="D45" s="66" t="s">
        <v>172</v>
      </c>
      <c r="E45" s="74">
        <v>8110075140</v>
      </c>
      <c r="F45" s="65"/>
      <c r="G45" s="81" t="str">
        <f aca="true" t="shared" si="6" ref="G45:I46">G46</f>
        <v>1795,00</v>
      </c>
      <c r="H45" s="81" t="str">
        <f t="shared" si="6"/>
        <v>1738,00</v>
      </c>
      <c r="I45" s="81" t="str">
        <f t="shared" si="6"/>
        <v>1738,00</v>
      </c>
    </row>
    <row r="46" spans="1:9" ht="17.25" customHeight="1">
      <c r="A46" s="35">
        <v>34</v>
      </c>
      <c r="B46" s="114" t="s">
        <v>7</v>
      </c>
      <c r="C46" s="65"/>
      <c r="D46" s="66" t="s">
        <v>172</v>
      </c>
      <c r="E46" s="74">
        <v>8110075140</v>
      </c>
      <c r="F46" s="65">
        <v>200</v>
      </c>
      <c r="G46" s="81" t="str">
        <f t="shared" si="6"/>
        <v>1795,00</v>
      </c>
      <c r="H46" s="81" t="str">
        <f t="shared" si="6"/>
        <v>1738,00</v>
      </c>
      <c r="I46" s="81" t="str">
        <f t="shared" si="6"/>
        <v>1738,00</v>
      </c>
    </row>
    <row r="47" spans="1:9" ht="13.5" customHeight="1">
      <c r="A47" s="35">
        <v>35</v>
      </c>
      <c r="B47" s="114" t="s">
        <v>8</v>
      </c>
      <c r="C47" s="65">
        <v>828</v>
      </c>
      <c r="D47" s="66" t="s">
        <v>172</v>
      </c>
      <c r="E47" s="74">
        <v>8110075140</v>
      </c>
      <c r="F47" s="65">
        <v>240</v>
      </c>
      <c r="G47" s="122" t="s">
        <v>359</v>
      </c>
      <c r="H47" s="122" t="s">
        <v>284</v>
      </c>
      <c r="I47" s="122" t="s">
        <v>284</v>
      </c>
    </row>
    <row r="48" spans="1:9" ht="13.5" customHeight="1">
      <c r="A48" s="35">
        <v>36</v>
      </c>
      <c r="B48" s="114" t="s">
        <v>266</v>
      </c>
      <c r="C48" s="65">
        <v>828</v>
      </c>
      <c r="D48" s="66" t="s">
        <v>262</v>
      </c>
      <c r="E48" s="74"/>
      <c r="F48" s="65"/>
      <c r="G48" s="81">
        <f aca="true" t="shared" si="7" ref="G48:I51">G49</f>
        <v>54758.700000000004</v>
      </c>
      <c r="H48" s="81">
        <f t="shared" si="7"/>
        <v>55650</v>
      </c>
      <c r="I48" s="81">
        <f t="shared" si="7"/>
        <v>0</v>
      </c>
    </row>
    <row r="49" spans="1:9" ht="13.5" customHeight="1">
      <c r="A49" s="35">
        <v>37</v>
      </c>
      <c r="B49" s="114" t="s">
        <v>263</v>
      </c>
      <c r="C49" s="65">
        <v>828</v>
      </c>
      <c r="D49" s="66" t="s">
        <v>264</v>
      </c>
      <c r="E49" s="74"/>
      <c r="F49" s="65"/>
      <c r="G49" s="81">
        <f t="shared" si="7"/>
        <v>54758.700000000004</v>
      </c>
      <c r="H49" s="81">
        <f t="shared" si="7"/>
        <v>55650</v>
      </c>
      <c r="I49" s="81">
        <f t="shared" si="7"/>
        <v>0</v>
      </c>
    </row>
    <row r="50" spans="1:9" ht="12.75" customHeight="1">
      <c r="A50" s="35">
        <v>38</v>
      </c>
      <c r="B50" s="114" t="s">
        <v>11</v>
      </c>
      <c r="C50" s="65">
        <v>828</v>
      </c>
      <c r="D50" s="66" t="s">
        <v>264</v>
      </c>
      <c r="E50" s="74">
        <v>8100000000</v>
      </c>
      <c r="F50" s="65"/>
      <c r="G50" s="81">
        <f t="shared" si="7"/>
        <v>54758.700000000004</v>
      </c>
      <c r="H50" s="81">
        <f t="shared" si="7"/>
        <v>55650</v>
      </c>
      <c r="I50" s="81">
        <f t="shared" si="7"/>
        <v>0</v>
      </c>
    </row>
    <row r="51" spans="1:9" ht="12.75" customHeight="1">
      <c r="A51" s="35">
        <v>39</v>
      </c>
      <c r="B51" s="114" t="s">
        <v>4</v>
      </c>
      <c r="C51" s="65">
        <v>828</v>
      </c>
      <c r="D51" s="66" t="s">
        <v>264</v>
      </c>
      <c r="E51" s="74">
        <v>8110000000</v>
      </c>
      <c r="F51" s="65"/>
      <c r="G51" s="81">
        <f t="shared" si="7"/>
        <v>54758.700000000004</v>
      </c>
      <c r="H51" s="81">
        <f t="shared" si="7"/>
        <v>55650</v>
      </c>
      <c r="I51" s="81">
        <f t="shared" si="7"/>
        <v>0</v>
      </c>
    </row>
    <row r="52" spans="1:9" ht="39.75" customHeight="1">
      <c r="A52" s="35">
        <v>40</v>
      </c>
      <c r="B52" s="114" t="s">
        <v>267</v>
      </c>
      <c r="C52" s="65">
        <v>828</v>
      </c>
      <c r="D52" s="66" t="s">
        <v>264</v>
      </c>
      <c r="E52" s="74">
        <v>811005118</v>
      </c>
      <c r="F52" s="65"/>
      <c r="G52" s="81">
        <f>G53+G55</f>
        <v>54758.700000000004</v>
      </c>
      <c r="H52" s="81">
        <f>+H53+H55</f>
        <v>55650</v>
      </c>
      <c r="I52" s="81">
        <f>I53</f>
        <v>0</v>
      </c>
    </row>
    <row r="53" spans="1:9" ht="41.25" customHeight="1">
      <c r="A53" s="35">
        <v>41</v>
      </c>
      <c r="B53" s="114" t="s">
        <v>196</v>
      </c>
      <c r="C53" s="65">
        <v>828</v>
      </c>
      <c r="D53" s="66" t="s">
        <v>264</v>
      </c>
      <c r="E53" s="74">
        <v>811005118</v>
      </c>
      <c r="F53" s="65">
        <v>100</v>
      </c>
      <c r="G53" s="81">
        <f>G54</f>
        <v>54124.62</v>
      </c>
      <c r="H53" s="81">
        <f>H54</f>
        <v>51038.92</v>
      </c>
      <c r="I53" s="81">
        <f>I54</f>
        <v>0</v>
      </c>
    </row>
    <row r="54" spans="1:9" ht="13.5" customHeight="1">
      <c r="A54" s="35">
        <v>42</v>
      </c>
      <c r="B54" s="114" t="s">
        <v>6</v>
      </c>
      <c r="C54" s="65">
        <v>828</v>
      </c>
      <c r="D54" s="66" t="s">
        <v>264</v>
      </c>
      <c r="E54" s="74">
        <v>811005118</v>
      </c>
      <c r="F54" s="65">
        <v>120</v>
      </c>
      <c r="G54" s="81">
        <v>54124.62</v>
      </c>
      <c r="H54" s="81">
        <v>51038.92</v>
      </c>
      <c r="I54" s="81">
        <f>I55</f>
        <v>0</v>
      </c>
    </row>
    <row r="55" spans="1:9" ht="13.5" customHeight="1">
      <c r="A55" s="35">
        <v>43</v>
      </c>
      <c r="B55" s="114" t="s">
        <v>7</v>
      </c>
      <c r="C55" s="65">
        <v>828</v>
      </c>
      <c r="D55" s="66" t="s">
        <v>264</v>
      </c>
      <c r="E55" s="74">
        <v>811005118</v>
      </c>
      <c r="F55" s="65">
        <v>200</v>
      </c>
      <c r="G55" s="81">
        <f>G56</f>
        <v>634.08</v>
      </c>
      <c r="H55" s="81">
        <f>H56</f>
        <v>4611.08</v>
      </c>
      <c r="I55" s="81">
        <f>I56</f>
        <v>0</v>
      </c>
    </row>
    <row r="56" spans="1:9" ht="25.5" customHeight="1">
      <c r="A56" s="35">
        <v>44</v>
      </c>
      <c r="B56" s="114" t="s">
        <v>8</v>
      </c>
      <c r="C56" s="65">
        <v>828</v>
      </c>
      <c r="D56" s="66" t="s">
        <v>264</v>
      </c>
      <c r="E56" s="74">
        <v>811005118</v>
      </c>
      <c r="F56" s="65">
        <v>240</v>
      </c>
      <c r="G56" s="81">
        <v>634.08</v>
      </c>
      <c r="H56" s="81">
        <v>4611.08</v>
      </c>
      <c r="I56" s="81">
        <v>0</v>
      </c>
    </row>
    <row r="57" spans="1:9" ht="17.25" customHeight="1">
      <c r="A57" s="35">
        <v>45</v>
      </c>
      <c r="B57" s="115" t="s">
        <v>14</v>
      </c>
      <c r="C57" s="65">
        <v>828</v>
      </c>
      <c r="D57" s="66" t="s">
        <v>112</v>
      </c>
      <c r="E57" s="74"/>
      <c r="F57" s="65"/>
      <c r="G57" s="81">
        <f>+G58+G67</f>
        <v>137588.16</v>
      </c>
      <c r="H57" s="81">
        <f>+H58+H67</f>
        <v>109420</v>
      </c>
      <c r="I57" s="81">
        <f>+I58+I67</f>
        <v>109420</v>
      </c>
    </row>
    <row r="58" spans="1:9" ht="31.5" customHeight="1">
      <c r="A58" s="35">
        <v>46</v>
      </c>
      <c r="B58" s="116" t="s">
        <v>365</v>
      </c>
      <c r="C58" s="65">
        <v>828</v>
      </c>
      <c r="D58" s="66" t="s">
        <v>246</v>
      </c>
      <c r="E58" s="74"/>
      <c r="F58" s="65"/>
      <c r="G58" s="81">
        <f aca="true" t="shared" si="8" ref="G58:I62">+G59</f>
        <v>27895</v>
      </c>
      <c r="H58" s="81" t="str">
        <f t="shared" si="8"/>
        <v>0,00</v>
      </c>
      <c r="I58" s="81" t="str">
        <f t="shared" si="8"/>
        <v>0,00</v>
      </c>
    </row>
    <row r="59" spans="1:9" ht="29.25" customHeight="1">
      <c r="A59" s="35">
        <v>47</v>
      </c>
      <c r="B59" s="114" t="s">
        <v>74</v>
      </c>
      <c r="C59" s="65">
        <v>828</v>
      </c>
      <c r="D59" s="66" t="s">
        <v>246</v>
      </c>
      <c r="E59" s="74">
        <v>100000000</v>
      </c>
      <c r="F59" s="65"/>
      <c r="G59" s="81">
        <f t="shared" si="8"/>
        <v>27895</v>
      </c>
      <c r="H59" s="81" t="str">
        <f t="shared" si="8"/>
        <v>0,00</v>
      </c>
      <c r="I59" s="81" t="str">
        <f t="shared" si="8"/>
        <v>0,00</v>
      </c>
    </row>
    <row r="60" spans="1:9" ht="18.75" customHeight="1">
      <c r="A60" s="35">
        <v>48</v>
      </c>
      <c r="B60" s="114" t="s">
        <v>76</v>
      </c>
      <c r="C60" s="65">
        <v>828</v>
      </c>
      <c r="D60" s="66" t="s">
        <v>246</v>
      </c>
      <c r="E60" s="74">
        <v>130000000</v>
      </c>
      <c r="F60" s="65"/>
      <c r="G60" s="81">
        <f>+G61+G64</f>
        <v>27895</v>
      </c>
      <c r="H60" s="81" t="str">
        <f t="shared" si="8"/>
        <v>0,00</v>
      </c>
      <c r="I60" s="81" t="str">
        <f t="shared" si="8"/>
        <v>0,00</v>
      </c>
    </row>
    <row r="61" spans="1:9" ht="51" customHeight="1">
      <c r="A61" s="35">
        <v>49</v>
      </c>
      <c r="B61" s="117" t="s">
        <v>249</v>
      </c>
      <c r="C61" s="65">
        <v>828</v>
      </c>
      <c r="D61" s="66" t="s">
        <v>246</v>
      </c>
      <c r="E61" s="74" t="s">
        <v>250</v>
      </c>
      <c r="F61" s="65"/>
      <c r="G61" s="81">
        <f t="shared" si="8"/>
        <v>26500</v>
      </c>
      <c r="H61" s="81" t="str">
        <f t="shared" si="8"/>
        <v>0,00</v>
      </c>
      <c r="I61" s="81" t="str">
        <f t="shared" si="8"/>
        <v>0,00</v>
      </c>
    </row>
    <row r="62" spans="1:9" ht="22.5" customHeight="1">
      <c r="A62" s="35">
        <v>50</v>
      </c>
      <c r="B62" s="114" t="s">
        <v>7</v>
      </c>
      <c r="C62" s="65">
        <v>828</v>
      </c>
      <c r="D62" s="66" t="s">
        <v>246</v>
      </c>
      <c r="E62" s="74" t="s">
        <v>250</v>
      </c>
      <c r="F62" s="65">
        <v>200</v>
      </c>
      <c r="G62" s="81">
        <f t="shared" si="8"/>
        <v>26500</v>
      </c>
      <c r="H62" s="81" t="str">
        <f t="shared" si="8"/>
        <v>0,00</v>
      </c>
      <c r="I62" s="81" t="str">
        <f t="shared" si="8"/>
        <v>0,00</v>
      </c>
    </row>
    <row r="63" spans="1:9" ht="25.5" customHeight="1">
      <c r="A63" s="35">
        <v>51</v>
      </c>
      <c r="B63" s="114" t="s">
        <v>8</v>
      </c>
      <c r="C63" s="65">
        <v>828</v>
      </c>
      <c r="D63" s="66" t="s">
        <v>246</v>
      </c>
      <c r="E63" s="74" t="s">
        <v>250</v>
      </c>
      <c r="F63" s="65">
        <v>240</v>
      </c>
      <c r="G63" s="81">
        <v>26500</v>
      </c>
      <c r="H63" s="122" t="s">
        <v>251</v>
      </c>
      <c r="I63" s="122" t="s">
        <v>251</v>
      </c>
    </row>
    <row r="64" spans="1:9" ht="51" customHeight="1">
      <c r="A64" s="35">
        <v>52</v>
      </c>
      <c r="B64" s="114" t="s">
        <v>341</v>
      </c>
      <c r="C64" s="65">
        <v>828</v>
      </c>
      <c r="D64" s="66" t="s">
        <v>246</v>
      </c>
      <c r="E64" s="74" t="s">
        <v>250</v>
      </c>
      <c r="F64" s="65"/>
      <c r="G64" s="81">
        <v>1395</v>
      </c>
      <c r="H64" s="122" t="s">
        <v>251</v>
      </c>
      <c r="I64" s="122" t="s">
        <v>251</v>
      </c>
    </row>
    <row r="65" spans="1:9" ht="20.25" customHeight="1">
      <c r="A65" s="35">
        <v>53</v>
      </c>
      <c r="B65" s="114" t="s">
        <v>7</v>
      </c>
      <c r="C65" s="65">
        <v>828</v>
      </c>
      <c r="D65" s="66" t="s">
        <v>246</v>
      </c>
      <c r="E65" s="74" t="s">
        <v>250</v>
      </c>
      <c r="F65" s="65">
        <v>200</v>
      </c>
      <c r="G65" s="81">
        <f>+G66</f>
        <v>1395</v>
      </c>
      <c r="H65" s="81" t="str">
        <f>+H66</f>
        <v>0,00</v>
      </c>
      <c r="I65" s="81" t="str">
        <f>+I66</f>
        <v>0,00</v>
      </c>
    </row>
    <row r="66" spans="1:9" ht="27.75" customHeight="1">
      <c r="A66" s="35">
        <v>54</v>
      </c>
      <c r="B66" s="114" t="s">
        <v>8</v>
      </c>
      <c r="C66" s="65">
        <v>828</v>
      </c>
      <c r="D66" s="66" t="s">
        <v>246</v>
      </c>
      <c r="E66" s="74" t="s">
        <v>250</v>
      </c>
      <c r="F66" s="65">
        <v>240</v>
      </c>
      <c r="G66" s="81">
        <v>1395</v>
      </c>
      <c r="H66" s="122" t="s">
        <v>251</v>
      </c>
      <c r="I66" s="122" t="s">
        <v>251</v>
      </c>
    </row>
    <row r="67" spans="1:10" ht="27" customHeight="1">
      <c r="A67" s="35">
        <v>55</v>
      </c>
      <c r="B67" s="115" t="s">
        <v>15</v>
      </c>
      <c r="C67" s="65">
        <v>828</v>
      </c>
      <c r="D67" s="66" t="str">
        <f aca="true" t="shared" si="9" ref="D67:D72">$D$66</f>
        <v>0310</v>
      </c>
      <c r="E67" s="74"/>
      <c r="F67" s="65"/>
      <c r="G67" s="81" t="str">
        <f>G68</f>
        <v>109693,16</v>
      </c>
      <c r="H67" s="122" t="str">
        <f>H68</f>
        <v>109420,00</v>
      </c>
      <c r="I67" s="122" t="str">
        <f>I68</f>
        <v>109420,00</v>
      </c>
      <c r="J67" t="s">
        <v>285</v>
      </c>
    </row>
    <row r="68" spans="1:9" ht="27" customHeight="1">
      <c r="A68" s="35">
        <v>56</v>
      </c>
      <c r="B68" s="115" t="s">
        <v>16</v>
      </c>
      <c r="C68" s="65">
        <v>828</v>
      </c>
      <c r="D68" s="66" t="str">
        <f t="shared" si="9"/>
        <v>0310</v>
      </c>
      <c r="E68" s="74">
        <v>100000000</v>
      </c>
      <c r="F68" s="65"/>
      <c r="G68" s="121" t="str">
        <f>+G69</f>
        <v>109693,16</v>
      </c>
      <c r="H68" s="123" t="str">
        <f>+H69</f>
        <v>109420,00</v>
      </c>
      <c r="I68" s="123" t="str">
        <f>+I69</f>
        <v>109420,00</v>
      </c>
    </row>
    <row r="69" spans="1:9" ht="14.25" customHeight="1">
      <c r="A69" s="35">
        <v>57</v>
      </c>
      <c r="B69" s="114" t="s">
        <v>17</v>
      </c>
      <c r="C69" s="65">
        <v>828</v>
      </c>
      <c r="D69" s="66" t="str">
        <f t="shared" si="9"/>
        <v>0310</v>
      </c>
      <c r="E69" s="74">
        <v>130000000</v>
      </c>
      <c r="F69" s="65"/>
      <c r="G69" s="121" t="str">
        <f>G70</f>
        <v>109693,16</v>
      </c>
      <c r="H69" s="123" t="str">
        <f aca="true" t="shared" si="10" ref="H69:I71">H70</f>
        <v>109420,00</v>
      </c>
      <c r="I69" s="123" t="str">
        <f t="shared" si="10"/>
        <v>109420,00</v>
      </c>
    </row>
    <row r="70" spans="1:9" ht="56.25" customHeight="1">
      <c r="A70" s="35">
        <v>58</v>
      </c>
      <c r="B70" s="114" t="s">
        <v>75</v>
      </c>
      <c r="C70" s="65">
        <v>828</v>
      </c>
      <c r="D70" s="66" t="str">
        <f t="shared" si="9"/>
        <v>0310</v>
      </c>
      <c r="E70" s="74">
        <v>130082020</v>
      </c>
      <c r="F70" s="65"/>
      <c r="G70" s="121" t="str">
        <f>G71</f>
        <v>109693,16</v>
      </c>
      <c r="H70" s="123" t="str">
        <f t="shared" si="10"/>
        <v>109420,00</v>
      </c>
      <c r="I70" s="123" t="str">
        <f t="shared" si="10"/>
        <v>109420,00</v>
      </c>
    </row>
    <row r="71" spans="1:9" ht="18" customHeight="1">
      <c r="A71" s="35">
        <v>59</v>
      </c>
      <c r="B71" s="114" t="s">
        <v>7</v>
      </c>
      <c r="C71" s="65">
        <v>828</v>
      </c>
      <c r="D71" s="66" t="str">
        <f t="shared" si="9"/>
        <v>0310</v>
      </c>
      <c r="E71" s="74">
        <v>130082020</v>
      </c>
      <c r="F71" s="65">
        <v>200</v>
      </c>
      <c r="G71" s="121" t="str">
        <f>+G72</f>
        <v>109693,16</v>
      </c>
      <c r="H71" s="123" t="str">
        <f t="shared" si="10"/>
        <v>109420,00</v>
      </c>
      <c r="I71" s="123" t="str">
        <f t="shared" si="10"/>
        <v>109420,00</v>
      </c>
    </row>
    <row r="72" spans="1:9" ht="25.5" customHeight="1">
      <c r="A72" s="35">
        <v>60</v>
      </c>
      <c r="B72" s="114" t="s">
        <v>8</v>
      </c>
      <c r="C72" s="65">
        <v>828</v>
      </c>
      <c r="D72" s="66" t="str">
        <f t="shared" si="9"/>
        <v>0310</v>
      </c>
      <c r="E72" s="74">
        <v>130082020</v>
      </c>
      <c r="F72" s="65">
        <v>240</v>
      </c>
      <c r="G72" s="123" t="s">
        <v>360</v>
      </c>
      <c r="H72" s="123" t="s">
        <v>307</v>
      </c>
      <c r="I72" s="123" t="s">
        <v>307</v>
      </c>
    </row>
    <row r="73" spans="1:9" ht="14.25" customHeight="1">
      <c r="A73" s="35">
        <v>61</v>
      </c>
      <c r="B73" s="114" t="s">
        <v>113</v>
      </c>
      <c r="C73" s="65">
        <v>828</v>
      </c>
      <c r="D73" s="66" t="s">
        <v>114</v>
      </c>
      <c r="E73" s="74"/>
      <c r="F73" s="65"/>
      <c r="G73" s="121">
        <f aca="true" t="shared" si="11" ref="G73:I75">+G74</f>
        <v>1203887.8</v>
      </c>
      <c r="H73" s="121">
        <f t="shared" si="11"/>
        <v>199400</v>
      </c>
      <c r="I73" s="121">
        <f t="shared" si="11"/>
        <v>204800</v>
      </c>
    </row>
    <row r="74" spans="1:9" ht="14.25" customHeight="1">
      <c r="A74" s="35">
        <v>62</v>
      </c>
      <c r="B74" s="114" t="s">
        <v>73</v>
      </c>
      <c r="C74" s="65">
        <v>828</v>
      </c>
      <c r="D74" s="66" t="s">
        <v>19</v>
      </c>
      <c r="E74" s="74"/>
      <c r="F74" s="65"/>
      <c r="G74" s="121">
        <f t="shared" si="11"/>
        <v>1203887.8</v>
      </c>
      <c r="H74" s="121">
        <f t="shared" si="11"/>
        <v>199400</v>
      </c>
      <c r="I74" s="121">
        <f t="shared" si="11"/>
        <v>204800</v>
      </c>
    </row>
    <row r="75" spans="1:9" ht="27" customHeight="1">
      <c r="A75" s="35">
        <v>63</v>
      </c>
      <c r="B75" s="114" t="s">
        <v>103</v>
      </c>
      <c r="C75" s="65">
        <v>828</v>
      </c>
      <c r="D75" s="66" t="s">
        <v>19</v>
      </c>
      <c r="E75" s="74">
        <v>100000000</v>
      </c>
      <c r="F75" s="65"/>
      <c r="G75" s="121">
        <f t="shared" si="11"/>
        <v>1203887.8</v>
      </c>
      <c r="H75" s="121">
        <f t="shared" si="11"/>
        <v>199400</v>
      </c>
      <c r="I75" s="121">
        <f t="shared" si="11"/>
        <v>204800</v>
      </c>
    </row>
    <row r="76" spans="1:9" ht="23.25" customHeight="1">
      <c r="A76" s="35">
        <v>64</v>
      </c>
      <c r="B76" s="114" t="s">
        <v>104</v>
      </c>
      <c r="C76" s="65">
        <v>828</v>
      </c>
      <c r="D76" s="66" t="s">
        <v>19</v>
      </c>
      <c r="E76" s="74">
        <v>120000000</v>
      </c>
      <c r="F76" s="65"/>
      <c r="G76" s="121">
        <f>+G80+G83+G86+G89</f>
        <v>1203887.8</v>
      </c>
      <c r="H76" s="121">
        <f>+H77+H80+H83+H89</f>
        <v>199400</v>
      </c>
      <c r="I76" s="121">
        <f>+I80+I86</f>
        <v>204800</v>
      </c>
    </row>
    <row r="77" spans="1:9" ht="1.5" customHeight="1" hidden="1">
      <c r="A77" s="35">
        <v>62</v>
      </c>
      <c r="B77" s="118" t="s">
        <v>254</v>
      </c>
      <c r="C77" s="65">
        <v>828</v>
      </c>
      <c r="D77" s="66" t="s">
        <v>19</v>
      </c>
      <c r="E77" s="74">
        <v>120010600</v>
      </c>
      <c r="F77" s="65"/>
      <c r="G77" s="121" t="str">
        <f aca="true" t="shared" si="12" ref="G77:I78">+G78</f>
        <v>0,00</v>
      </c>
      <c r="H77" s="121" t="str">
        <f t="shared" si="12"/>
        <v>0,00</v>
      </c>
      <c r="I77" s="121" t="str">
        <f t="shared" si="12"/>
        <v>0,00</v>
      </c>
    </row>
    <row r="78" spans="1:9" ht="15" customHeight="1" hidden="1">
      <c r="A78" s="35">
        <v>63</v>
      </c>
      <c r="B78" s="114" t="s">
        <v>194</v>
      </c>
      <c r="C78" s="65">
        <v>828</v>
      </c>
      <c r="D78" s="66" t="s">
        <v>19</v>
      </c>
      <c r="E78" s="74">
        <v>120010600</v>
      </c>
      <c r="F78" s="65">
        <v>200</v>
      </c>
      <c r="G78" s="123" t="str">
        <f t="shared" si="12"/>
        <v>0,00</v>
      </c>
      <c r="H78" s="123" t="str">
        <f t="shared" si="12"/>
        <v>0,00</v>
      </c>
      <c r="I78" s="123" t="str">
        <f t="shared" si="12"/>
        <v>0,00</v>
      </c>
    </row>
    <row r="79" spans="1:9" ht="25.5" customHeight="1" hidden="1">
      <c r="A79" s="35">
        <v>64</v>
      </c>
      <c r="B79" s="114" t="s">
        <v>195</v>
      </c>
      <c r="C79" s="65">
        <v>828</v>
      </c>
      <c r="D79" s="66" t="s">
        <v>19</v>
      </c>
      <c r="E79" s="74">
        <v>120010600</v>
      </c>
      <c r="F79" s="65">
        <v>240</v>
      </c>
      <c r="G79" s="123" t="s">
        <v>251</v>
      </c>
      <c r="H79" s="123" t="s">
        <v>251</v>
      </c>
      <c r="I79" s="123" t="s">
        <v>251</v>
      </c>
    </row>
    <row r="80" spans="1:9" ht="71.25" customHeight="1">
      <c r="A80" s="35">
        <v>65</v>
      </c>
      <c r="B80" s="119" t="s">
        <v>28</v>
      </c>
      <c r="C80" s="65">
        <v>828</v>
      </c>
      <c r="D80" s="66" t="s">
        <v>19</v>
      </c>
      <c r="E80" s="74">
        <v>120081090</v>
      </c>
      <c r="F80" s="65"/>
      <c r="G80" s="121" t="str">
        <f aca="true" t="shared" si="13" ref="G80:I81">+G81</f>
        <v>262944,00</v>
      </c>
      <c r="H80" s="121" t="str">
        <f t="shared" si="13"/>
        <v>199400,00</v>
      </c>
      <c r="I80" s="121" t="str">
        <f t="shared" si="13"/>
        <v>204800,00</v>
      </c>
    </row>
    <row r="81" spans="1:9" ht="15" customHeight="1">
      <c r="A81" s="35">
        <v>66</v>
      </c>
      <c r="B81" s="114" t="s">
        <v>194</v>
      </c>
      <c r="C81" s="65">
        <v>828</v>
      </c>
      <c r="D81" s="66" t="s">
        <v>19</v>
      </c>
      <c r="E81" s="74">
        <v>120081090</v>
      </c>
      <c r="F81" s="65">
        <v>200</v>
      </c>
      <c r="G81" s="123" t="str">
        <f t="shared" si="13"/>
        <v>262944,00</v>
      </c>
      <c r="H81" s="123" t="str">
        <f t="shared" si="13"/>
        <v>199400,00</v>
      </c>
      <c r="I81" s="123" t="str">
        <f t="shared" si="13"/>
        <v>204800,00</v>
      </c>
    </row>
    <row r="82" spans="1:9" ht="25.5" customHeight="1">
      <c r="A82" s="35">
        <v>67</v>
      </c>
      <c r="B82" s="114" t="s">
        <v>195</v>
      </c>
      <c r="C82" s="65">
        <v>828</v>
      </c>
      <c r="D82" s="66" t="s">
        <v>19</v>
      </c>
      <c r="E82" s="74">
        <v>120081090</v>
      </c>
      <c r="F82" s="65">
        <v>240</v>
      </c>
      <c r="G82" s="123" t="s">
        <v>335</v>
      </c>
      <c r="H82" s="123" t="s">
        <v>286</v>
      </c>
      <c r="I82" s="123" t="s">
        <v>287</v>
      </c>
    </row>
    <row r="83" spans="1:9" ht="75" customHeight="1">
      <c r="A83" s="35">
        <v>68</v>
      </c>
      <c r="B83" s="120" t="s">
        <v>255</v>
      </c>
      <c r="C83" s="65">
        <v>828</v>
      </c>
      <c r="D83" s="66" t="s">
        <v>19</v>
      </c>
      <c r="E83" s="74" t="s">
        <v>252</v>
      </c>
      <c r="F83" s="65"/>
      <c r="G83" s="121" t="str">
        <f aca="true" t="shared" si="14" ref="G83:I84">+G84</f>
        <v>140143,00</v>
      </c>
      <c r="H83" s="121" t="str">
        <f t="shared" si="14"/>
        <v>0,00</v>
      </c>
      <c r="I83" s="121" t="str">
        <f t="shared" si="14"/>
        <v>0,00</v>
      </c>
    </row>
    <row r="84" spans="1:9" ht="18" customHeight="1">
      <c r="A84" s="35">
        <v>69</v>
      </c>
      <c r="B84" s="114" t="s">
        <v>194</v>
      </c>
      <c r="C84" s="65">
        <v>828</v>
      </c>
      <c r="D84" s="66" t="s">
        <v>19</v>
      </c>
      <c r="E84" s="74" t="s">
        <v>252</v>
      </c>
      <c r="F84" s="65">
        <v>200</v>
      </c>
      <c r="G84" s="123" t="str">
        <f t="shared" si="14"/>
        <v>140143,00</v>
      </c>
      <c r="H84" s="123" t="str">
        <f t="shared" si="14"/>
        <v>0,00</v>
      </c>
      <c r="I84" s="123" t="str">
        <f t="shared" si="14"/>
        <v>0,00</v>
      </c>
    </row>
    <row r="85" spans="1:9" ht="24.75" customHeight="1">
      <c r="A85" s="35">
        <v>70</v>
      </c>
      <c r="B85" s="114" t="s">
        <v>195</v>
      </c>
      <c r="C85" s="65">
        <v>828</v>
      </c>
      <c r="D85" s="66" t="s">
        <v>19</v>
      </c>
      <c r="E85" s="74" t="s">
        <v>252</v>
      </c>
      <c r="F85" s="65">
        <v>240</v>
      </c>
      <c r="G85" s="123" t="s">
        <v>330</v>
      </c>
      <c r="H85" s="123" t="s">
        <v>251</v>
      </c>
      <c r="I85" s="123" t="s">
        <v>251</v>
      </c>
    </row>
    <row r="86" spans="1:212" s="82" customFormat="1" ht="69" customHeight="1">
      <c r="A86" s="91">
        <v>71</v>
      </c>
      <c r="B86" s="120" t="s">
        <v>331</v>
      </c>
      <c r="C86" s="65">
        <v>828</v>
      </c>
      <c r="D86" s="66" t="s">
        <v>19</v>
      </c>
      <c r="E86" s="74" t="s">
        <v>253</v>
      </c>
      <c r="F86" s="35"/>
      <c r="G86" s="81" t="str">
        <f>+G87</f>
        <v>799900,00</v>
      </c>
      <c r="H86" s="123" t="s">
        <v>251</v>
      </c>
      <c r="I86" s="123" t="s">
        <v>251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</row>
    <row r="87" spans="1:9" ht="18" customHeight="1">
      <c r="A87" s="35">
        <v>72</v>
      </c>
      <c r="B87" s="114" t="s">
        <v>194</v>
      </c>
      <c r="C87" s="65">
        <v>828</v>
      </c>
      <c r="D87" s="66" t="s">
        <v>19</v>
      </c>
      <c r="E87" s="74" t="s">
        <v>253</v>
      </c>
      <c r="F87" s="65">
        <v>200</v>
      </c>
      <c r="G87" s="123" t="str">
        <f>+G88</f>
        <v>799900,00</v>
      </c>
      <c r="H87" s="123" t="str">
        <f>+H88</f>
        <v>0,00</v>
      </c>
      <c r="I87" s="123" t="str">
        <f>+I88</f>
        <v>0,00</v>
      </c>
    </row>
    <row r="88" spans="1:9" ht="25.5" customHeight="1">
      <c r="A88" s="35">
        <v>73</v>
      </c>
      <c r="B88" s="114" t="s">
        <v>195</v>
      </c>
      <c r="C88" s="65">
        <v>828</v>
      </c>
      <c r="D88" s="66" t="s">
        <v>19</v>
      </c>
      <c r="E88" s="74" t="s">
        <v>253</v>
      </c>
      <c r="F88" s="65">
        <v>240</v>
      </c>
      <c r="G88" s="123" t="s">
        <v>332</v>
      </c>
      <c r="H88" s="123" t="s">
        <v>251</v>
      </c>
      <c r="I88" s="123" t="s">
        <v>251</v>
      </c>
    </row>
    <row r="89" spans="1:212" s="82" customFormat="1" ht="64.5" customHeight="1">
      <c r="A89" s="91">
        <v>74</v>
      </c>
      <c r="B89" s="132" t="s">
        <v>334</v>
      </c>
      <c r="C89" s="65">
        <v>828</v>
      </c>
      <c r="D89" s="66" t="s">
        <v>19</v>
      </c>
      <c r="E89" s="74" t="s">
        <v>253</v>
      </c>
      <c r="F89" s="128"/>
      <c r="G89" s="129" t="str">
        <f>+G90</f>
        <v>900,80</v>
      </c>
      <c r="H89" s="129">
        <v>0</v>
      </c>
      <c r="I89" s="129">
        <v>0</v>
      </c>
      <c r="J89" s="130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</row>
    <row r="90" spans="1:9" ht="18" customHeight="1">
      <c r="A90" s="35">
        <v>75</v>
      </c>
      <c r="B90" s="114" t="s">
        <v>194</v>
      </c>
      <c r="C90" s="65">
        <v>828</v>
      </c>
      <c r="D90" s="66" t="s">
        <v>19</v>
      </c>
      <c r="E90" s="74" t="s">
        <v>253</v>
      </c>
      <c r="F90" s="65">
        <v>200</v>
      </c>
      <c r="G90" s="123" t="str">
        <f>+G91</f>
        <v>900,80</v>
      </c>
      <c r="H90" s="123" t="str">
        <f>+H91</f>
        <v>0,00</v>
      </c>
      <c r="I90" s="123" t="str">
        <f>+I91</f>
        <v>0,00</v>
      </c>
    </row>
    <row r="91" spans="1:9" ht="25.5" customHeight="1">
      <c r="A91" s="35">
        <v>76</v>
      </c>
      <c r="B91" s="114" t="s">
        <v>195</v>
      </c>
      <c r="C91" s="65">
        <v>828</v>
      </c>
      <c r="D91" s="66" t="s">
        <v>19</v>
      </c>
      <c r="E91" s="74" t="s">
        <v>253</v>
      </c>
      <c r="F91" s="65">
        <v>240</v>
      </c>
      <c r="G91" s="123" t="s">
        <v>333</v>
      </c>
      <c r="H91" s="123" t="s">
        <v>251</v>
      </c>
      <c r="I91" s="123" t="s">
        <v>251</v>
      </c>
    </row>
    <row r="92" spans="1:9" ht="17.25" customHeight="1">
      <c r="A92" s="35">
        <v>77</v>
      </c>
      <c r="B92" s="114" t="s">
        <v>153</v>
      </c>
      <c r="C92" s="65">
        <v>828</v>
      </c>
      <c r="D92" s="66" t="s">
        <v>160</v>
      </c>
      <c r="E92" s="74"/>
      <c r="F92" s="65"/>
      <c r="G92" s="121">
        <f>+G93+G99</f>
        <v>1202797.13</v>
      </c>
      <c r="H92" s="121">
        <f>+H93+H99</f>
        <v>1206538</v>
      </c>
      <c r="I92" s="121">
        <f>+I93+I99</f>
        <v>1204800</v>
      </c>
    </row>
    <row r="93" spans="1:9" ht="16.5" customHeight="1">
      <c r="A93" s="35">
        <v>78</v>
      </c>
      <c r="B93" s="114" t="s">
        <v>115</v>
      </c>
      <c r="C93" s="65">
        <v>828</v>
      </c>
      <c r="D93" s="66" t="s">
        <v>116</v>
      </c>
      <c r="E93" s="74"/>
      <c r="F93" s="65"/>
      <c r="G93" s="122" t="str">
        <f>G94</f>
        <v>732943,50</v>
      </c>
      <c r="H93" s="122" t="str">
        <f>H94</f>
        <v>653770,00</v>
      </c>
      <c r="I93" s="122" t="str">
        <f>I94</f>
        <v>653770,00</v>
      </c>
    </row>
    <row r="94" spans="1:9" ht="30" customHeight="1">
      <c r="A94" s="35">
        <v>79</v>
      </c>
      <c r="B94" s="114" t="s">
        <v>74</v>
      </c>
      <c r="C94" s="65">
        <v>828</v>
      </c>
      <c r="D94" s="66" t="s">
        <v>116</v>
      </c>
      <c r="E94" s="74">
        <v>100000000</v>
      </c>
      <c r="F94" s="65"/>
      <c r="G94" s="122" t="str">
        <f>+G95</f>
        <v>732943,50</v>
      </c>
      <c r="H94" s="122" t="str">
        <f>+H95</f>
        <v>653770,00</v>
      </c>
      <c r="I94" s="122" t="str">
        <f>+I95</f>
        <v>653770,00</v>
      </c>
    </row>
    <row r="95" spans="1:9" ht="18.75" customHeight="1">
      <c r="A95" s="35">
        <v>80</v>
      </c>
      <c r="B95" s="114" t="s">
        <v>79</v>
      </c>
      <c r="C95" s="65">
        <v>828</v>
      </c>
      <c r="D95" s="66" t="s">
        <v>116</v>
      </c>
      <c r="E95" s="74">
        <v>110000000</v>
      </c>
      <c r="F95" s="65"/>
      <c r="G95" s="122" t="str">
        <f>G96</f>
        <v>732943,50</v>
      </c>
      <c r="H95" s="122" t="str">
        <f>H96</f>
        <v>653770,00</v>
      </c>
      <c r="I95" s="122" t="str">
        <f>I96</f>
        <v>653770,00</v>
      </c>
    </row>
    <row r="96" spans="1:9" ht="54" customHeight="1">
      <c r="A96" s="35">
        <v>81</v>
      </c>
      <c r="B96" s="114" t="s">
        <v>78</v>
      </c>
      <c r="C96" s="65">
        <v>828</v>
      </c>
      <c r="D96" s="66" t="s">
        <v>116</v>
      </c>
      <c r="E96" s="74">
        <v>110083010</v>
      </c>
      <c r="F96" s="65"/>
      <c r="G96" s="122" t="str">
        <f>+G97</f>
        <v>732943,50</v>
      </c>
      <c r="H96" s="122" t="str">
        <f>+H97</f>
        <v>653770,00</v>
      </c>
      <c r="I96" s="122" t="str">
        <f>+I97</f>
        <v>653770,00</v>
      </c>
    </row>
    <row r="97" spans="1:9" ht="15.75" customHeight="1">
      <c r="A97" s="35">
        <v>82</v>
      </c>
      <c r="B97" s="114" t="s">
        <v>7</v>
      </c>
      <c r="C97" s="65">
        <v>828</v>
      </c>
      <c r="D97" s="66" t="s">
        <v>116</v>
      </c>
      <c r="E97" s="74">
        <v>110083010</v>
      </c>
      <c r="F97" s="65">
        <v>200</v>
      </c>
      <c r="G97" s="122" t="str">
        <f>G98</f>
        <v>732943,50</v>
      </c>
      <c r="H97" s="122" t="str">
        <f>H98</f>
        <v>653770,00</v>
      </c>
      <c r="I97" s="122" t="str">
        <f>I98</f>
        <v>653770,00</v>
      </c>
    </row>
    <row r="98" spans="1:9" ht="31.5" customHeight="1">
      <c r="A98" s="35">
        <v>83</v>
      </c>
      <c r="B98" s="114" t="s">
        <v>8</v>
      </c>
      <c r="C98" s="65">
        <v>828</v>
      </c>
      <c r="D98" s="66" t="s">
        <v>116</v>
      </c>
      <c r="E98" s="74">
        <v>110083010</v>
      </c>
      <c r="F98" s="65">
        <v>240</v>
      </c>
      <c r="G98" s="122" t="s">
        <v>361</v>
      </c>
      <c r="H98" s="122" t="s">
        <v>308</v>
      </c>
      <c r="I98" s="122" t="s">
        <v>308</v>
      </c>
    </row>
    <row r="99" spans="1:9" ht="14.25" customHeight="1">
      <c r="A99" s="35">
        <v>84</v>
      </c>
      <c r="B99" s="114" t="s">
        <v>154</v>
      </c>
      <c r="C99" s="65">
        <v>828</v>
      </c>
      <c r="D99" s="66" t="s">
        <v>161</v>
      </c>
      <c r="E99" s="74"/>
      <c r="F99" s="66"/>
      <c r="G99" s="81">
        <f>+G100+G105+G108</f>
        <v>469853.63</v>
      </c>
      <c r="H99" s="81">
        <f>+H100+H105+H108</f>
        <v>552768</v>
      </c>
      <c r="I99" s="81">
        <f>+I100+I105+I108</f>
        <v>551030</v>
      </c>
    </row>
    <row r="100" spans="1:9" ht="27.75" customHeight="1">
      <c r="A100" s="35">
        <v>85</v>
      </c>
      <c r="B100" s="114" t="s">
        <v>74</v>
      </c>
      <c r="C100" s="65">
        <v>828</v>
      </c>
      <c r="D100" s="66" t="s">
        <v>161</v>
      </c>
      <c r="E100" s="74">
        <v>100000000</v>
      </c>
      <c r="F100" s="66"/>
      <c r="G100" s="122" t="str">
        <f>+G101</f>
        <v>411759,63</v>
      </c>
      <c r="H100" s="122" t="str">
        <f aca="true" t="shared" si="15" ref="H100:I103">+H101</f>
        <v>406947,00</v>
      </c>
      <c r="I100" s="122" t="str">
        <f t="shared" si="15"/>
        <v>406947,00</v>
      </c>
    </row>
    <row r="101" spans="1:9" ht="17.25" customHeight="1">
      <c r="A101" s="35">
        <v>86</v>
      </c>
      <c r="B101" s="114" t="s">
        <v>79</v>
      </c>
      <c r="C101" s="65">
        <v>828</v>
      </c>
      <c r="D101" s="66" t="s">
        <v>161</v>
      </c>
      <c r="E101" s="74">
        <v>110000000</v>
      </c>
      <c r="F101" s="66"/>
      <c r="G101" s="122" t="str">
        <f>+G102</f>
        <v>411759,63</v>
      </c>
      <c r="H101" s="122" t="str">
        <f t="shared" si="15"/>
        <v>406947,00</v>
      </c>
      <c r="I101" s="122" t="str">
        <f t="shared" si="15"/>
        <v>406947,00</v>
      </c>
    </row>
    <row r="102" spans="1:9" ht="41.25" customHeight="1">
      <c r="A102" s="35">
        <v>87</v>
      </c>
      <c r="B102" s="114" t="s">
        <v>105</v>
      </c>
      <c r="C102" s="65">
        <v>828</v>
      </c>
      <c r="D102" s="66" t="s">
        <v>161</v>
      </c>
      <c r="E102" s="74">
        <v>110081010</v>
      </c>
      <c r="F102" s="66"/>
      <c r="G102" s="122" t="str">
        <f>+G103</f>
        <v>411759,63</v>
      </c>
      <c r="H102" s="122" t="str">
        <f t="shared" si="15"/>
        <v>406947,00</v>
      </c>
      <c r="I102" s="122" t="str">
        <f t="shared" si="15"/>
        <v>406947,00</v>
      </c>
    </row>
    <row r="103" spans="1:9" ht="17.25" customHeight="1">
      <c r="A103" s="35">
        <v>88</v>
      </c>
      <c r="B103" s="114" t="s">
        <v>7</v>
      </c>
      <c r="C103" s="65">
        <v>828</v>
      </c>
      <c r="D103" s="66" t="s">
        <v>161</v>
      </c>
      <c r="E103" s="74">
        <v>110081010</v>
      </c>
      <c r="F103" s="66" t="s">
        <v>108</v>
      </c>
      <c r="G103" s="122" t="str">
        <f>+G104</f>
        <v>411759,63</v>
      </c>
      <c r="H103" s="122" t="str">
        <f t="shared" si="15"/>
        <v>406947,00</v>
      </c>
      <c r="I103" s="122" t="str">
        <f t="shared" si="15"/>
        <v>406947,00</v>
      </c>
    </row>
    <row r="104" spans="1:9" ht="29.25" customHeight="1">
      <c r="A104" s="35">
        <v>89</v>
      </c>
      <c r="B104" s="114" t="s">
        <v>8</v>
      </c>
      <c r="C104" s="65">
        <v>828</v>
      </c>
      <c r="D104" s="66" t="s">
        <v>161</v>
      </c>
      <c r="E104" s="74">
        <v>110081010</v>
      </c>
      <c r="F104" s="66" t="s">
        <v>109</v>
      </c>
      <c r="G104" s="122" t="s">
        <v>336</v>
      </c>
      <c r="H104" s="122" t="s">
        <v>305</v>
      </c>
      <c r="I104" s="122" t="s">
        <v>305</v>
      </c>
    </row>
    <row r="105" spans="1:9" ht="54" customHeight="1">
      <c r="A105" s="35">
        <v>90</v>
      </c>
      <c r="B105" s="114" t="s">
        <v>49</v>
      </c>
      <c r="C105" s="65">
        <v>828</v>
      </c>
      <c r="D105" s="66" t="s">
        <v>161</v>
      </c>
      <c r="E105" s="74">
        <v>110081040</v>
      </c>
      <c r="F105" s="66"/>
      <c r="G105" s="122" t="str">
        <f aca="true" t="shared" si="16" ref="G105:I106">+G106</f>
        <v>14432,00</v>
      </c>
      <c r="H105" s="122" t="str">
        <f t="shared" si="16"/>
        <v>39981,00</v>
      </c>
      <c r="I105" s="122" t="str">
        <f t="shared" si="16"/>
        <v>39981,00</v>
      </c>
    </row>
    <row r="106" spans="1:9" ht="14.25" customHeight="1">
      <c r="A106" s="35">
        <v>91</v>
      </c>
      <c r="B106" s="114" t="s">
        <v>7</v>
      </c>
      <c r="C106" s="65">
        <v>828</v>
      </c>
      <c r="D106" s="66" t="s">
        <v>161</v>
      </c>
      <c r="E106" s="74">
        <v>110081040</v>
      </c>
      <c r="F106" s="66" t="s">
        <v>108</v>
      </c>
      <c r="G106" s="122" t="str">
        <f t="shared" si="16"/>
        <v>14432,00</v>
      </c>
      <c r="H106" s="122" t="str">
        <f t="shared" si="16"/>
        <v>39981,00</v>
      </c>
      <c r="I106" s="122" t="str">
        <f t="shared" si="16"/>
        <v>39981,00</v>
      </c>
    </row>
    <row r="107" spans="1:9" ht="29.25" customHeight="1">
      <c r="A107" s="35">
        <v>92</v>
      </c>
      <c r="B107" s="114" t="s">
        <v>8</v>
      </c>
      <c r="C107" s="65">
        <v>828</v>
      </c>
      <c r="D107" s="66" t="s">
        <v>161</v>
      </c>
      <c r="E107" s="74">
        <v>110081040</v>
      </c>
      <c r="F107" s="66" t="s">
        <v>109</v>
      </c>
      <c r="G107" s="122" t="s">
        <v>362</v>
      </c>
      <c r="H107" s="122" t="s">
        <v>289</v>
      </c>
      <c r="I107" s="122" t="s">
        <v>289</v>
      </c>
    </row>
    <row r="108" spans="1:9" ht="54" customHeight="1">
      <c r="A108" s="35">
        <v>93</v>
      </c>
      <c r="B108" s="114" t="s">
        <v>80</v>
      </c>
      <c r="C108" s="65">
        <v>828</v>
      </c>
      <c r="D108" s="66" t="s">
        <v>161</v>
      </c>
      <c r="E108" s="74">
        <v>110081050</v>
      </c>
      <c r="F108" s="66"/>
      <c r="G108" s="122" t="str">
        <f aca="true" t="shared" si="17" ref="G108:I109">+G109</f>
        <v>43662,00</v>
      </c>
      <c r="H108" s="122" t="str">
        <f t="shared" si="17"/>
        <v>105840,00</v>
      </c>
      <c r="I108" s="122" t="str">
        <f t="shared" si="17"/>
        <v>104102,00</v>
      </c>
    </row>
    <row r="109" spans="1:9" ht="15.75" customHeight="1">
      <c r="A109" s="35">
        <v>94</v>
      </c>
      <c r="B109" s="114" t="s">
        <v>7</v>
      </c>
      <c r="C109" s="65">
        <v>828</v>
      </c>
      <c r="D109" s="66" t="s">
        <v>161</v>
      </c>
      <c r="E109" s="74">
        <v>110081050</v>
      </c>
      <c r="F109" s="66" t="s">
        <v>108</v>
      </c>
      <c r="G109" s="122" t="str">
        <f t="shared" si="17"/>
        <v>43662,00</v>
      </c>
      <c r="H109" s="122" t="str">
        <f t="shared" si="17"/>
        <v>105840,00</v>
      </c>
      <c r="I109" s="122" t="str">
        <f t="shared" si="17"/>
        <v>104102,00</v>
      </c>
    </row>
    <row r="110" spans="1:9" ht="24" customHeight="1">
      <c r="A110" s="35">
        <v>95</v>
      </c>
      <c r="B110" s="114" t="s">
        <v>8</v>
      </c>
      <c r="C110" s="65">
        <v>828</v>
      </c>
      <c r="D110" s="66" t="s">
        <v>161</v>
      </c>
      <c r="E110" s="74">
        <v>110081050</v>
      </c>
      <c r="F110" s="66" t="s">
        <v>109</v>
      </c>
      <c r="G110" s="122" t="s">
        <v>363</v>
      </c>
      <c r="H110" s="122" t="s">
        <v>288</v>
      </c>
      <c r="I110" s="122" t="s">
        <v>311</v>
      </c>
    </row>
    <row r="111" spans="1:33" ht="12.75">
      <c r="A111" s="35">
        <v>96</v>
      </c>
      <c r="B111" s="54" t="s">
        <v>119</v>
      </c>
      <c r="C111" s="65">
        <v>828</v>
      </c>
      <c r="D111" s="66" t="s">
        <v>162</v>
      </c>
      <c r="E111" s="75"/>
      <c r="F111" s="68"/>
      <c r="G111" s="124" t="str">
        <f aca="true" t="shared" si="18" ref="G111:I112">+G112</f>
        <v>852170,00</v>
      </c>
      <c r="H111" s="124" t="str">
        <f t="shared" si="18"/>
        <v>852170,00</v>
      </c>
      <c r="I111" s="125" t="str">
        <f>+I112</f>
        <v>852170,00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1:33" ht="13.5" customHeight="1">
      <c r="A112" s="35">
        <v>97</v>
      </c>
      <c r="B112" s="54" t="s">
        <v>155</v>
      </c>
      <c r="C112" s="65">
        <v>828</v>
      </c>
      <c r="D112" s="66" t="s">
        <v>163</v>
      </c>
      <c r="E112" s="75"/>
      <c r="F112" s="67"/>
      <c r="G112" s="124" t="str">
        <f t="shared" si="18"/>
        <v>852170,00</v>
      </c>
      <c r="H112" s="124" t="str">
        <f t="shared" si="18"/>
        <v>852170,00</v>
      </c>
      <c r="I112" s="124" t="str">
        <f t="shared" si="18"/>
        <v>852170,00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1:34" ht="27.75" customHeight="1">
      <c r="A113" s="35">
        <v>98</v>
      </c>
      <c r="B113" s="114" t="s">
        <v>212</v>
      </c>
      <c r="C113" s="65">
        <v>828</v>
      </c>
      <c r="D113" s="66" t="s">
        <v>163</v>
      </c>
      <c r="E113" s="74">
        <v>100000000</v>
      </c>
      <c r="F113" s="46"/>
      <c r="G113" s="124" t="str">
        <f>G114</f>
        <v>852170,00</v>
      </c>
      <c r="H113" s="124" t="str">
        <f aca="true" t="shared" si="19" ref="H113:I116">H114</f>
        <v>852170,00</v>
      </c>
      <c r="I113" s="124" t="str">
        <f t="shared" si="19"/>
        <v>852170,00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8"/>
    </row>
    <row r="114" spans="1:34" ht="12.75">
      <c r="A114" s="35">
        <v>99</v>
      </c>
      <c r="B114" s="114" t="s">
        <v>213</v>
      </c>
      <c r="C114" s="65">
        <v>828</v>
      </c>
      <c r="D114" s="66" t="s">
        <v>163</v>
      </c>
      <c r="E114" s="52" t="s">
        <v>215</v>
      </c>
      <c r="F114" s="46"/>
      <c r="G114" s="124" t="str">
        <f>G115</f>
        <v>852170,00</v>
      </c>
      <c r="H114" s="124" t="str">
        <f t="shared" si="19"/>
        <v>852170,00</v>
      </c>
      <c r="I114" s="124" t="str">
        <f t="shared" si="19"/>
        <v>852170,00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8"/>
    </row>
    <row r="115" spans="1:34" ht="90" customHeight="1">
      <c r="A115" s="35">
        <v>100</v>
      </c>
      <c r="B115" s="114" t="s">
        <v>214</v>
      </c>
      <c r="C115" s="65">
        <v>828</v>
      </c>
      <c r="D115" s="66" t="s">
        <v>163</v>
      </c>
      <c r="E115" s="66" t="s">
        <v>215</v>
      </c>
      <c r="F115" s="46"/>
      <c r="G115" s="124" t="str">
        <f>G116</f>
        <v>852170,00</v>
      </c>
      <c r="H115" s="124" t="str">
        <f t="shared" si="19"/>
        <v>852170,00</v>
      </c>
      <c r="I115" s="124" t="str">
        <f t="shared" si="19"/>
        <v>852170,00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8"/>
    </row>
    <row r="116" spans="1:34" ht="12.75">
      <c r="A116" s="35">
        <v>101</v>
      </c>
      <c r="B116" s="114" t="s">
        <v>208</v>
      </c>
      <c r="C116" s="65">
        <v>828</v>
      </c>
      <c r="D116" s="66" t="s">
        <v>163</v>
      </c>
      <c r="E116" s="66" t="s">
        <v>216</v>
      </c>
      <c r="F116" s="35">
        <v>500</v>
      </c>
      <c r="G116" s="124" t="str">
        <f>G117</f>
        <v>852170,00</v>
      </c>
      <c r="H116" s="124" t="str">
        <f t="shared" si="19"/>
        <v>852170,00</v>
      </c>
      <c r="I116" s="124" t="str">
        <f t="shared" si="19"/>
        <v>852170,00</v>
      </c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0"/>
    </row>
    <row r="117" spans="1:34" ht="12.75">
      <c r="A117" s="35">
        <v>102</v>
      </c>
      <c r="B117" s="114" t="s">
        <v>145</v>
      </c>
      <c r="C117" s="65">
        <v>828</v>
      </c>
      <c r="D117" s="66" t="s">
        <v>163</v>
      </c>
      <c r="E117" s="66" t="s">
        <v>216</v>
      </c>
      <c r="F117" s="35">
        <v>540</v>
      </c>
      <c r="G117" s="124" t="s">
        <v>290</v>
      </c>
      <c r="H117" s="124" t="s">
        <v>290</v>
      </c>
      <c r="I117" s="124" t="s">
        <v>290</v>
      </c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0"/>
    </row>
    <row r="118" spans="1:34" ht="12.75">
      <c r="A118" s="35">
        <v>103</v>
      </c>
      <c r="B118" s="114" t="s">
        <v>234</v>
      </c>
      <c r="C118" s="65">
        <v>828</v>
      </c>
      <c r="D118" s="66" t="s">
        <v>236</v>
      </c>
      <c r="E118" s="66"/>
      <c r="F118" s="35"/>
      <c r="G118" s="124" t="str">
        <f aca="true" t="shared" si="20" ref="G118:I123">G119</f>
        <v>86363,13</v>
      </c>
      <c r="H118" s="124" t="str">
        <f t="shared" si="20"/>
        <v>98763,84</v>
      </c>
      <c r="I118" s="124" t="str">
        <f t="shared" si="20"/>
        <v>98763,84</v>
      </c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0"/>
    </row>
    <row r="119" spans="1:34" ht="12.75">
      <c r="A119" s="35">
        <v>104</v>
      </c>
      <c r="B119" s="114" t="s">
        <v>235</v>
      </c>
      <c r="C119" s="65">
        <v>828</v>
      </c>
      <c r="D119" s="66" t="s">
        <v>237</v>
      </c>
      <c r="E119" s="126"/>
      <c r="F119" s="35"/>
      <c r="G119" s="124" t="str">
        <f t="shared" si="20"/>
        <v>86363,13</v>
      </c>
      <c r="H119" s="124" t="str">
        <f t="shared" si="20"/>
        <v>98763,84</v>
      </c>
      <c r="I119" s="124" t="str">
        <f t="shared" si="20"/>
        <v>98763,84</v>
      </c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0"/>
    </row>
    <row r="120" spans="1:34" ht="25.5">
      <c r="A120" s="35">
        <v>105</v>
      </c>
      <c r="B120" s="114" t="s">
        <v>74</v>
      </c>
      <c r="C120" s="65">
        <v>828</v>
      </c>
      <c r="D120" s="66" t="s">
        <v>237</v>
      </c>
      <c r="E120" s="74">
        <v>100000000</v>
      </c>
      <c r="F120" s="35"/>
      <c r="G120" s="124" t="str">
        <f t="shared" si="20"/>
        <v>86363,13</v>
      </c>
      <c r="H120" s="124" t="str">
        <f t="shared" si="20"/>
        <v>98763,84</v>
      </c>
      <c r="I120" s="124" t="str">
        <f t="shared" si="20"/>
        <v>98763,84</v>
      </c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0"/>
    </row>
    <row r="121" spans="1:34" ht="12.75">
      <c r="A121" s="35">
        <v>106</v>
      </c>
      <c r="B121" s="114" t="s">
        <v>213</v>
      </c>
      <c r="C121" s="65">
        <v>828</v>
      </c>
      <c r="D121" s="66" t="s">
        <v>237</v>
      </c>
      <c r="E121" s="66" t="s">
        <v>239</v>
      </c>
      <c r="F121" s="35"/>
      <c r="G121" s="124" t="str">
        <f t="shared" si="20"/>
        <v>86363,13</v>
      </c>
      <c r="H121" s="124" t="str">
        <f t="shared" si="20"/>
        <v>98763,84</v>
      </c>
      <c r="I121" s="124" t="str">
        <f t="shared" si="20"/>
        <v>98763,84</v>
      </c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0"/>
    </row>
    <row r="122" spans="1:34" ht="102">
      <c r="A122" s="35">
        <v>107</v>
      </c>
      <c r="B122" s="114" t="s">
        <v>238</v>
      </c>
      <c r="C122" s="65">
        <v>828</v>
      </c>
      <c r="D122" s="66" t="s">
        <v>237</v>
      </c>
      <c r="E122" s="66" t="s">
        <v>239</v>
      </c>
      <c r="F122" s="35"/>
      <c r="G122" s="124" t="str">
        <f t="shared" si="20"/>
        <v>86363,13</v>
      </c>
      <c r="H122" s="124" t="str">
        <f t="shared" si="20"/>
        <v>98763,84</v>
      </c>
      <c r="I122" s="124" t="str">
        <f t="shared" si="20"/>
        <v>98763,84</v>
      </c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0"/>
    </row>
    <row r="123" spans="1:34" ht="12.75">
      <c r="A123" s="35">
        <v>108</v>
      </c>
      <c r="B123" s="114" t="s">
        <v>208</v>
      </c>
      <c r="C123" s="65">
        <v>828</v>
      </c>
      <c r="D123" s="66" t="s">
        <v>237</v>
      </c>
      <c r="E123" s="66" t="s">
        <v>239</v>
      </c>
      <c r="F123" s="35">
        <v>500</v>
      </c>
      <c r="G123" s="124" t="str">
        <f t="shared" si="20"/>
        <v>86363,13</v>
      </c>
      <c r="H123" s="124" t="str">
        <f t="shared" si="20"/>
        <v>98763,84</v>
      </c>
      <c r="I123" s="124" t="str">
        <f t="shared" si="20"/>
        <v>98763,84</v>
      </c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0"/>
    </row>
    <row r="124" spans="1:34" ht="12.75">
      <c r="A124" s="35">
        <v>109</v>
      </c>
      <c r="B124" s="114" t="s">
        <v>145</v>
      </c>
      <c r="C124" s="65">
        <v>828</v>
      </c>
      <c r="D124" s="66" t="s">
        <v>237</v>
      </c>
      <c r="E124" s="66" t="s">
        <v>239</v>
      </c>
      <c r="F124" s="35">
        <v>540</v>
      </c>
      <c r="G124" s="124" t="s">
        <v>364</v>
      </c>
      <c r="H124" s="124" t="s">
        <v>291</v>
      </c>
      <c r="I124" s="124" t="s">
        <v>291</v>
      </c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0"/>
    </row>
    <row r="125" spans="1:34" ht="25.5">
      <c r="A125" s="35">
        <v>110</v>
      </c>
      <c r="B125" s="114" t="s">
        <v>209</v>
      </c>
      <c r="C125" s="65">
        <v>828</v>
      </c>
      <c r="D125" s="35">
        <v>1400</v>
      </c>
      <c r="E125" s="66" t="s">
        <v>239</v>
      </c>
      <c r="F125" s="46"/>
      <c r="G125" s="127" t="str">
        <f aca="true" t="shared" si="21" ref="G125:I130">G126</f>
        <v>26404,00</v>
      </c>
      <c r="H125" s="127" t="str">
        <f t="shared" si="21"/>
        <v>26404,00</v>
      </c>
      <c r="I125" s="127" t="str">
        <f t="shared" si="21"/>
        <v>26404,00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8"/>
    </row>
    <row r="126" spans="1:34" ht="15" customHeight="1">
      <c r="A126" s="35">
        <v>111</v>
      </c>
      <c r="B126" s="114" t="s">
        <v>218</v>
      </c>
      <c r="C126" s="65">
        <v>828</v>
      </c>
      <c r="D126" s="35">
        <v>1403</v>
      </c>
      <c r="E126" s="66" t="s">
        <v>239</v>
      </c>
      <c r="F126" s="46"/>
      <c r="G126" s="127" t="str">
        <f t="shared" si="21"/>
        <v>26404,00</v>
      </c>
      <c r="H126" s="127" t="str">
        <f t="shared" si="21"/>
        <v>26404,00</v>
      </c>
      <c r="I126" s="127" t="str">
        <f t="shared" si="21"/>
        <v>26404,00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8"/>
    </row>
    <row r="127" spans="1:34" ht="12.75">
      <c r="A127" s="35">
        <v>112</v>
      </c>
      <c r="B127" s="114" t="s">
        <v>3</v>
      </c>
      <c r="C127" s="65">
        <v>828</v>
      </c>
      <c r="D127" s="35">
        <v>1403</v>
      </c>
      <c r="E127" s="35">
        <v>8100000000</v>
      </c>
      <c r="F127" s="46"/>
      <c r="G127" s="127" t="str">
        <f t="shared" si="21"/>
        <v>26404,00</v>
      </c>
      <c r="H127" s="127" t="str">
        <f t="shared" si="21"/>
        <v>26404,00</v>
      </c>
      <c r="I127" s="127" t="str">
        <f t="shared" si="21"/>
        <v>26404,00</v>
      </c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8"/>
    </row>
    <row r="128" spans="1:34" ht="12.75">
      <c r="A128" s="35">
        <v>113</v>
      </c>
      <c r="B128" s="114" t="s">
        <v>4</v>
      </c>
      <c r="C128" s="65">
        <v>828</v>
      </c>
      <c r="D128" s="35">
        <v>1403</v>
      </c>
      <c r="E128" s="35">
        <v>8110000000</v>
      </c>
      <c r="F128" s="46"/>
      <c r="G128" s="127" t="str">
        <f t="shared" si="21"/>
        <v>26404,00</v>
      </c>
      <c r="H128" s="127" t="str">
        <f t="shared" si="21"/>
        <v>26404,00</v>
      </c>
      <c r="I128" s="127" t="str">
        <f t="shared" si="21"/>
        <v>26404,00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8"/>
    </row>
    <row r="129" spans="1:34" ht="65.25" customHeight="1">
      <c r="A129" s="35">
        <v>114</v>
      </c>
      <c r="B129" s="114" t="s">
        <v>217</v>
      </c>
      <c r="C129" s="65">
        <v>828</v>
      </c>
      <c r="D129" s="65">
        <v>1403</v>
      </c>
      <c r="E129" s="65">
        <v>8110082090</v>
      </c>
      <c r="F129" s="90"/>
      <c r="G129" s="124" t="str">
        <f t="shared" si="21"/>
        <v>26404,00</v>
      </c>
      <c r="H129" s="124" t="str">
        <f t="shared" si="21"/>
        <v>26404,00</v>
      </c>
      <c r="I129" s="124" t="str">
        <f t="shared" si="21"/>
        <v>26404,00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8"/>
    </row>
    <row r="130" spans="1:34" ht="12.75">
      <c r="A130" s="35">
        <v>115</v>
      </c>
      <c r="B130" s="114" t="s">
        <v>208</v>
      </c>
      <c r="C130" s="65">
        <v>828</v>
      </c>
      <c r="D130" s="35">
        <v>1403</v>
      </c>
      <c r="E130" s="65">
        <v>8110082090</v>
      </c>
      <c r="F130" s="35">
        <v>500</v>
      </c>
      <c r="G130" s="127" t="str">
        <f t="shared" si="21"/>
        <v>26404,00</v>
      </c>
      <c r="H130" s="127" t="str">
        <f t="shared" si="21"/>
        <v>26404,00</v>
      </c>
      <c r="I130" s="127" t="str">
        <f t="shared" si="21"/>
        <v>26404,00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8"/>
    </row>
    <row r="131" spans="1:34" ht="12.75">
      <c r="A131" s="35">
        <v>116</v>
      </c>
      <c r="B131" s="114" t="s">
        <v>145</v>
      </c>
      <c r="C131" s="65">
        <v>828</v>
      </c>
      <c r="D131" s="35">
        <v>1403</v>
      </c>
      <c r="E131" s="65">
        <v>8110082090</v>
      </c>
      <c r="F131" s="35">
        <v>540</v>
      </c>
      <c r="G131" s="127" t="s">
        <v>256</v>
      </c>
      <c r="H131" s="127" t="s">
        <v>256</v>
      </c>
      <c r="I131" s="127" t="s">
        <v>256</v>
      </c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8"/>
    </row>
    <row r="132" spans="1:34" ht="12.75">
      <c r="A132" s="35">
        <v>117</v>
      </c>
      <c r="B132" s="114" t="s">
        <v>204</v>
      </c>
      <c r="C132" s="65"/>
      <c r="D132" s="35"/>
      <c r="E132" s="65"/>
      <c r="F132" s="35"/>
      <c r="G132" s="127"/>
      <c r="H132" s="127" t="s">
        <v>303</v>
      </c>
      <c r="I132" s="127" t="s">
        <v>304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</row>
    <row r="133" spans="1:33" ht="12.75">
      <c r="A133" s="147" t="s">
        <v>205</v>
      </c>
      <c r="B133" s="161"/>
      <c r="C133" s="65"/>
      <c r="D133" s="69"/>
      <c r="E133" s="66"/>
      <c r="F133" s="65"/>
      <c r="G133" s="81">
        <f>+G48+G14+G57+G73+G92+G111+G118+G125</f>
        <v>8942345.19</v>
      </c>
      <c r="H133" s="81">
        <f>+H14+H48+H57+H73+H92+H111+H118+H125+H132</f>
        <v>7735592</v>
      </c>
      <c r="I133" s="81">
        <f>+I14+I48+I57+I73+I92+I111+I118+I125+I132</f>
        <v>7685103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</row>
    <row r="134" spans="1:33" ht="12.75">
      <c r="A134" s="95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</row>
    <row r="135" spans="1:33" ht="12.75">
      <c r="A135" s="9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</row>
    <row r="136" spans="1:33" ht="12.75">
      <c r="A136" s="95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</row>
    <row r="137" spans="11:33" ht="12.75"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  <row r="138" spans="11:33" ht="12.75"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</row>
    <row r="139" spans="11:33" ht="12.75"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</row>
    <row r="140" spans="11:33" ht="12.75"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</row>
    <row r="141" spans="11:33" ht="12.75"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</row>
    <row r="142" spans="11:33" ht="12.75"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</row>
    <row r="143" spans="11:33" ht="12.75"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11:33" ht="12.75"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</row>
    <row r="145" spans="11:33" ht="12.75"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</row>
    <row r="146" spans="11:33" ht="12.75"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</row>
    <row r="147" spans="11:33" ht="12.75"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</row>
    <row r="148" spans="11:33" ht="12.75"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</row>
    <row r="149" spans="11:33" ht="12.75"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</row>
    <row r="150" spans="11:33" ht="12.75"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</row>
    <row r="151" spans="11:33" ht="12.75"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</row>
    <row r="152" spans="11:33" ht="12.75"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</row>
    <row r="153" spans="11:33" ht="12.75"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</row>
    <row r="154" spans="11:33" ht="12.75"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</row>
    <row r="155" spans="11:33" ht="12.75"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</row>
    <row r="156" spans="11:33" ht="12.75"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</row>
    <row r="157" spans="11:33" ht="12.75"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</row>
    <row r="158" spans="11:33" ht="12.75"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</row>
    <row r="159" spans="11:33" ht="12.75"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</row>
    <row r="160" spans="11:33" ht="12.75"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</row>
    <row r="161" spans="11:33" ht="12.75"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</row>
    <row r="162" spans="11:33" ht="12.75"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</row>
    <row r="163" spans="11:33" ht="12.75"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</row>
    <row r="164" spans="11:33" ht="12.75"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</row>
    <row r="165" spans="11:33" ht="12.75"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</row>
    <row r="166" spans="11:33" ht="12.75"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</row>
    <row r="167" spans="11:33" ht="12.75"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</row>
    <row r="168" spans="11:33" ht="12.75"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</row>
    <row r="169" spans="11:33" ht="12.75"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</row>
    <row r="170" spans="11:33" ht="12.75"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</row>
    <row r="171" spans="11:33" ht="12.75"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</row>
    <row r="172" spans="11:33" ht="12.75"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</row>
    <row r="173" spans="11:33" ht="12.75"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</row>
    <row r="174" spans="11:33" ht="12.75"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</row>
    <row r="175" spans="11:33" ht="12.75"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</row>
    <row r="176" spans="11:33" ht="12.75"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</row>
    <row r="177" spans="11:33" ht="12.75"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</row>
    <row r="178" spans="11:33" ht="12.75"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</row>
    <row r="179" spans="11:33" ht="12.75"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</row>
    <row r="180" spans="11:33" ht="12.75"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</row>
    <row r="181" spans="11:33" ht="12.75"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</row>
    <row r="182" spans="11:33" ht="12.75"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</row>
    <row r="183" spans="11:33" ht="12.75"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</row>
    <row r="184" spans="11:33" ht="12.75"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</row>
    <row r="185" spans="11:33" ht="12.75"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</row>
    <row r="186" spans="11:33" ht="12.75"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</row>
    <row r="187" spans="11:33" ht="12.75"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</row>
    <row r="188" spans="11:33" ht="12.75"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</row>
    <row r="189" spans="11:33" ht="12.75"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</row>
    <row r="190" spans="11:33" ht="12.75"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</row>
    <row r="191" spans="11:33" ht="12.75"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</row>
    <row r="192" spans="11:33" ht="12.75"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</row>
    <row r="193" spans="11:33" ht="12.75"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</row>
    <row r="194" spans="11:33" ht="12.75"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</row>
    <row r="195" spans="11:33" ht="12.75"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</row>
    <row r="196" spans="11:33" ht="12.75"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</row>
    <row r="197" spans="11:33" ht="12.75"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</row>
    <row r="198" spans="11:33" ht="12.75"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</row>
    <row r="199" spans="11:33" ht="12.75"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</row>
    <row r="200" spans="11:33" ht="12.75"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</row>
    <row r="201" spans="11:33" ht="12.75"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1:33" ht="12.75"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</row>
    <row r="203" spans="11:33" ht="12.75"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</row>
    <row r="204" spans="11:33" ht="12.75"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</row>
    <row r="205" spans="11:33" ht="12.75"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</row>
    <row r="206" spans="11:33" ht="12.75"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</row>
    <row r="207" spans="11:33" ht="12.75"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</row>
    <row r="208" spans="11:33" ht="12.75"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</row>
    <row r="209" spans="11:33" ht="12.75"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</row>
    <row r="210" spans="11:33" ht="12.75"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</row>
    <row r="211" spans="11:33" ht="12.75"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</row>
    <row r="212" spans="11:33" ht="12.75"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</row>
    <row r="213" spans="11:33" ht="12.75"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</row>
    <row r="214" spans="11:33" ht="12.75"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</row>
    <row r="215" spans="11:33" ht="12.75"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</row>
    <row r="216" spans="11:33" ht="12.75"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</row>
    <row r="217" spans="11:33" ht="12.75"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</row>
    <row r="218" spans="11:33" ht="12.75"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</row>
    <row r="219" spans="11:33" ht="12.75"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</row>
    <row r="220" spans="11:33" ht="12.75"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</row>
    <row r="221" spans="11:33" ht="12.75"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</row>
    <row r="222" spans="11:33" ht="12.75"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</row>
    <row r="223" spans="11:33" ht="12.75"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</row>
    <row r="224" spans="11:33" ht="12.75"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</row>
    <row r="225" spans="11:33" ht="12.75"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</row>
    <row r="226" spans="11:33" ht="12.75"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</row>
    <row r="227" spans="11:33" ht="12.75"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</row>
    <row r="228" spans="11:33" ht="12.75"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</row>
    <row r="229" spans="11:33" ht="12.75"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</row>
    <row r="230" spans="11:33" ht="12.75"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</row>
    <row r="231" spans="11:33" ht="12.75"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</row>
    <row r="232" spans="11:33" ht="12.75"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</row>
    <row r="233" spans="11:33" ht="12.75"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</row>
    <row r="234" spans="11:33" ht="12.75"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</row>
    <row r="235" spans="11:33" ht="12.75"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</row>
    <row r="236" spans="11:33" ht="12.75"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</row>
    <row r="237" spans="11:33" ht="12.75"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</row>
    <row r="238" spans="11:33" ht="12.75"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</row>
    <row r="239" spans="11:33" ht="12.75"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</row>
    <row r="240" spans="11:33" ht="12.75"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</row>
    <row r="241" spans="11:33" ht="12.75"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</row>
    <row r="242" spans="11:33" ht="12.75"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</row>
    <row r="243" spans="11:33" ht="12.75"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</row>
    <row r="244" spans="11:33" ht="12.75"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</row>
    <row r="245" spans="11:33" ht="12.75"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</row>
    <row r="246" spans="11:33" ht="12.75"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</row>
    <row r="247" spans="11:33" ht="12.75"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</row>
    <row r="248" spans="11:33" ht="12.75"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</row>
    <row r="249" spans="11:33" ht="12.75"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</row>
    <row r="250" spans="11:33" ht="12.75"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</row>
    <row r="251" spans="11:33" ht="12.75"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</row>
    <row r="252" spans="11:33" ht="12.75"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</row>
    <row r="253" spans="11:33" ht="12.75"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</row>
    <row r="254" spans="11:33" ht="12.75"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</row>
    <row r="255" spans="11:33" ht="12.75"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</row>
    <row r="256" spans="11:33" ht="12.75"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</row>
    <row r="257" spans="11:33" ht="12.75"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</row>
    <row r="258" spans="11:33" ht="12.75"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</row>
    <row r="259" spans="11:33" ht="12.75"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</row>
    <row r="260" spans="11:33" ht="12.75"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</row>
    <row r="261" spans="11:33" ht="12.75"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</row>
    <row r="262" spans="11:33" ht="12.75"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</row>
    <row r="263" spans="11:33" ht="12.75"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</row>
    <row r="264" spans="11:33" ht="12.75"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</row>
    <row r="265" spans="11:33" ht="12.75"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</row>
    <row r="266" spans="11:33" ht="12.75"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</row>
    <row r="267" spans="11:33" ht="12.75"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</row>
    <row r="268" spans="11:33" ht="12.75"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</row>
    <row r="269" spans="11:33" ht="12.75"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</row>
    <row r="270" spans="11:33" ht="12.75"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</row>
    <row r="271" spans="11:33" ht="12.75"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</row>
    <row r="272" spans="11:33" ht="12.75"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</row>
    <row r="273" spans="11:33" ht="12.75"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</row>
    <row r="274" spans="11:33" ht="12.75"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</row>
    <row r="275" spans="11:33" ht="12.75"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</row>
    <row r="276" spans="11:33" ht="12.75"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</row>
    <row r="277" spans="11:33" ht="12.75"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</row>
    <row r="278" spans="11:33" ht="12.75"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</row>
    <row r="279" spans="11:33" ht="12.75"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</row>
    <row r="280" spans="11:33" ht="12.75"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</row>
    <row r="281" spans="11:33" ht="12.75"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</row>
    <row r="282" spans="11:33" ht="12.75"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</row>
    <row r="283" spans="11:33" ht="12.75"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</row>
    <row r="284" spans="11:33" ht="12.75"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</row>
    <row r="285" spans="11:33" ht="12.75"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</row>
    <row r="286" spans="11:33" ht="12.75"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</row>
    <row r="287" spans="11:33" ht="12.75"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</row>
    <row r="288" spans="11:33" ht="12.75"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</row>
    <row r="289" spans="11:33" ht="12.75"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</row>
    <row r="290" spans="11:33" ht="12.75"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</row>
    <row r="291" spans="11:33" ht="12.75"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</row>
    <row r="292" spans="11:33" ht="12.75"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</row>
    <row r="293" spans="11:33" ht="12.75"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</row>
    <row r="294" spans="11:33" ht="12.75"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</row>
    <row r="295" spans="11:33" ht="12.75"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</row>
    <row r="296" spans="11:33" ht="12.75"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</row>
    <row r="297" spans="11:33" ht="12.75"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</row>
    <row r="298" spans="11:33" ht="12.75"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</row>
    <row r="299" spans="11:33" ht="12.75"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</row>
    <row r="300" spans="11:33" ht="12.75"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</row>
    <row r="301" spans="11:33" ht="12.75"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</row>
    <row r="302" spans="11:33" ht="12.75"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</row>
    <row r="303" spans="11:33" ht="12.75"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</row>
    <row r="304" spans="11:33" ht="12.75"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</row>
    <row r="305" spans="11:33" ht="12.75"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</row>
    <row r="306" spans="11:33" ht="12.75"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</row>
    <row r="307" spans="11:33" ht="12.75"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</row>
    <row r="308" spans="11:33" ht="12.75"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</row>
    <row r="309" spans="11:33" ht="12.75"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</row>
    <row r="310" spans="11:33" ht="12.75"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</row>
    <row r="311" spans="11:33" ht="12.75"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</row>
    <row r="312" spans="11:33" ht="12.75"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</row>
    <row r="313" spans="11:33" ht="12.75"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</row>
    <row r="314" spans="11:33" ht="12.75"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</row>
    <row r="315" spans="11:33" ht="12.75"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</row>
    <row r="316" spans="11:33" ht="12.75"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</row>
    <row r="317" spans="11:33" ht="12.75"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</row>
    <row r="318" spans="11:33" ht="12.75"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</row>
    <row r="319" spans="11:33" ht="12.75"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</row>
    <row r="320" spans="11:33" ht="12.75"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</row>
    <row r="321" spans="11:33" ht="12.75"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</row>
    <row r="322" spans="11:33" ht="12.75"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</row>
    <row r="323" spans="11:33" ht="12.75"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</row>
    <row r="324" spans="11:33" ht="12.75"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</row>
    <row r="325" spans="11:33" ht="12.75"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</row>
    <row r="326" spans="11:33" ht="12.75"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</row>
    <row r="327" spans="11:33" ht="12.75"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</row>
    <row r="328" spans="11:33" ht="12.75"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</row>
    <row r="329" spans="11:33" ht="12.75"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</row>
    <row r="330" spans="11:33" ht="12.75"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</row>
    <row r="331" spans="11:33" ht="12.75"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</row>
    <row r="332" spans="11:33" ht="12.75"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</row>
    <row r="333" spans="11:33" ht="12.75"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</row>
    <row r="334" spans="11:33" ht="12.75"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</row>
    <row r="335" spans="11:33" ht="12.75"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</row>
    <row r="336" spans="11:33" ht="12.75"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</row>
    <row r="337" spans="11:33" ht="12.75"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</row>
    <row r="338" spans="11:33" ht="12.75"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</row>
    <row r="339" spans="11:33" ht="12.75"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</row>
    <row r="340" spans="11:33" ht="12.75"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</row>
    <row r="341" spans="11:33" ht="12.75"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</row>
    <row r="342" spans="11:33" ht="12.75"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</row>
    <row r="343" spans="11:33" ht="12.75"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</row>
    <row r="344" spans="11:33" ht="12.75"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</row>
    <row r="345" spans="11:33" ht="12.75"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</row>
    <row r="346" spans="11:33" ht="12.75"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</row>
    <row r="347" spans="11:33" ht="12.75"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</row>
    <row r="348" spans="11:33" ht="12.75"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</row>
    <row r="349" spans="11:33" ht="12.75"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</row>
    <row r="350" spans="11:33" ht="12.75"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</row>
    <row r="351" spans="11:33" ht="12.75"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</row>
    <row r="352" spans="11:33" ht="12.75"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</row>
    <row r="353" spans="11:33" ht="12.75"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</row>
    <row r="354" spans="11:33" ht="12.75"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</row>
    <row r="355" spans="11:33" ht="12.75"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</row>
    <row r="356" spans="11:33" ht="12.75"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</row>
    <row r="357" spans="11:33" ht="12.75"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</row>
    <row r="358" spans="11:33" ht="12.75"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</row>
    <row r="359" spans="11:33" ht="12.75"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</row>
    <row r="360" spans="11:33" ht="12.75"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</row>
    <row r="361" spans="11:33" ht="12.75"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</row>
    <row r="362" spans="11:33" ht="12.75"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</row>
    <row r="363" spans="11:33" ht="12.75"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</row>
    <row r="364" spans="11:33" ht="12.75"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</row>
    <row r="365" spans="11:33" ht="12.75"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</row>
    <row r="366" spans="11:33" ht="12.75"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</row>
    <row r="367" spans="11:33" ht="12.75"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</row>
    <row r="368" spans="11:33" ht="12.75"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</row>
    <row r="369" spans="11:33" ht="12.75"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</row>
    <row r="370" spans="11:33" ht="12.75"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</row>
    <row r="371" spans="11:33" ht="12.75"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</row>
    <row r="372" spans="11:33" ht="12.75"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</row>
    <row r="373" spans="11:33" ht="12.75"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</row>
    <row r="374" spans="11:33" ht="12.75"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</row>
    <row r="375" spans="11:33" ht="12.75"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</row>
    <row r="376" spans="11:33" ht="12.75"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</row>
    <row r="377" spans="11:33" ht="12.75"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</row>
    <row r="378" spans="11:33" ht="12.75"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</row>
    <row r="379" spans="11:33" ht="12.75"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</row>
    <row r="380" spans="11:33" ht="12.75"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</row>
    <row r="381" spans="11:33" ht="12.75"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</row>
    <row r="382" spans="11:33" ht="12.75"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</row>
    <row r="383" spans="11:33" ht="12.75"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</row>
    <row r="384" spans="11:33" ht="12.75"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</row>
    <row r="385" spans="11:33" ht="12.75"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</row>
    <row r="386" spans="11:33" ht="12.75"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</row>
    <row r="387" spans="11:33" ht="12.75"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</row>
    <row r="388" spans="11:33" ht="12.75"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</row>
    <row r="389" spans="11:33" ht="12.75"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</row>
    <row r="390" spans="11:33" ht="12.75"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</row>
    <row r="391" spans="11:33" ht="12.75"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</row>
    <row r="392" spans="11:33" ht="12.75"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</row>
    <row r="393" spans="11:33" ht="12.75"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</row>
    <row r="394" spans="11:33" ht="12.75"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</row>
    <row r="395" spans="11:33" ht="12.75"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</row>
    <row r="396" spans="11:33" ht="12.75"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</row>
    <row r="397" spans="11:33" ht="12.75"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</row>
    <row r="398" spans="11:33" ht="12.75"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</row>
    <row r="399" spans="11:33" ht="12.75"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</row>
    <row r="400" spans="11:33" ht="12.75"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</row>
    <row r="401" spans="11:33" ht="12.75"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</row>
    <row r="402" spans="11:33" ht="12.75"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</row>
    <row r="403" spans="11:33" ht="12.75"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</row>
    <row r="404" spans="11:33" ht="12.75"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</row>
    <row r="405" spans="11:33" ht="12.75"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</row>
    <row r="406" spans="11:33" ht="12.75"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</row>
    <row r="407" spans="11:33" ht="12.75"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</row>
    <row r="408" spans="11:33" ht="12.75"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</row>
    <row r="409" spans="11:33" ht="12.75"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</row>
    <row r="410" spans="11:33" ht="12.75"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</row>
  </sheetData>
  <sheetProtection/>
  <mergeCells count="19">
    <mergeCell ref="A1:G1"/>
    <mergeCell ref="A2:G2"/>
    <mergeCell ref="A3:G3"/>
    <mergeCell ref="A133:B133"/>
    <mergeCell ref="A9:A11"/>
    <mergeCell ref="C9:C11"/>
    <mergeCell ref="E9:E11"/>
    <mergeCell ref="D9:D11"/>
    <mergeCell ref="B9:B11"/>
    <mergeCell ref="K89:AY89"/>
    <mergeCell ref="H9:H11"/>
    <mergeCell ref="I9:I11"/>
    <mergeCell ref="G9:G11"/>
    <mergeCell ref="A4:G4"/>
    <mergeCell ref="A5:G5"/>
    <mergeCell ref="A6:G6"/>
    <mergeCell ref="A8:G8"/>
    <mergeCell ref="A7:G7"/>
    <mergeCell ref="F9:F11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0">
      <selection activeCell="B76" sqref="B76:B77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9"/>
      <c r="B1" s="48" t="s">
        <v>37</v>
      </c>
      <c r="C1" s="47"/>
      <c r="D1" s="135" t="s">
        <v>296</v>
      </c>
      <c r="E1" s="135"/>
      <c r="F1" s="135"/>
      <c r="G1" s="48"/>
      <c r="H1" s="47"/>
      <c r="I1" s="48"/>
      <c r="J1" s="48"/>
    </row>
    <row r="2" spans="1:10" ht="15">
      <c r="A2" s="9"/>
      <c r="B2" s="133" t="s">
        <v>298</v>
      </c>
      <c r="C2" s="133"/>
      <c r="D2" s="133"/>
      <c r="E2" s="133"/>
      <c r="F2" s="133"/>
      <c r="G2" s="12"/>
      <c r="H2" s="12"/>
      <c r="I2" s="12"/>
      <c r="J2" s="12"/>
    </row>
    <row r="3" spans="1:10" ht="15">
      <c r="A3" s="9"/>
      <c r="B3" s="12"/>
      <c r="C3" s="167" t="s">
        <v>353</v>
      </c>
      <c r="D3" s="167"/>
      <c r="E3" s="167"/>
      <c r="F3" s="167"/>
      <c r="G3" s="12"/>
      <c r="H3" s="12"/>
      <c r="I3" s="12"/>
      <c r="J3" s="12"/>
    </row>
    <row r="4" spans="1:10" ht="14.25">
      <c r="A4" s="9"/>
      <c r="B4" s="48" t="s">
        <v>37</v>
      </c>
      <c r="C4" s="47"/>
      <c r="D4" s="135" t="s">
        <v>296</v>
      </c>
      <c r="E4" s="135"/>
      <c r="F4" s="135"/>
      <c r="G4" s="48"/>
      <c r="H4" s="47"/>
      <c r="I4" s="48"/>
      <c r="J4" s="48"/>
    </row>
    <row r="5" spans="1:10" ht="15">
      <c r="A5" s="9"/>
      <c r="B5" s="133" t="s">
        <v>298</v>
      </c>
      <c r="C5" s="133"/>
      <c r="D5" s="133"/>
      <c r="E5" s="133"/>
      <c r="F5" s="133"/>
      <c r="G5" s="12"/>
      <c r="H5" s="12"/>
      <c r="I5" s="12"/>
      <c r="J5" s="12"/>
    </row>
    <row r="6" spans="1:10" ht="15">
      <c r="A6" s="9"/>
      <c r="B6" s="12"/>
      <c r="C6" s="167" t="s">
        <v>301</v>
      </c>
      <c r="D6" s="167"/>
      <c r="E6" s="167"/>
      <c r="F6" s="167"/>
      <c r="G6" s="12"/>
      <c r="H6" s="12"/>
      <c r="I6" s="12"/>
      <c r="J6" s="12"/>
    </row>
    <row r="7" spans="1:6" ht="12.75">
      <c r="A7" s="9"/>
      <c r="B7" s="166"/>
      <c r="C7" s="166"/>
      <c r="D7" s="166"/>
      <c r="E7" s="166"/>
      <c r="F7" s="166"/>
    </row>
    <row r="8" spans="1:6" ht="12.75">
      <c r="A8" s="34"/>
      <c r="B8" s="9"/>
      <c r="C8" s="9"/>
      <c r="D8" s="9"/>
      <c r="E8" s="9"/>
      <c r="F8" s="9"/>
    </row>
    <row r="9" spans="1:6" ht="45.75" customHeight="1">
      <c r="A9" s="170" t="s">
        <v>276</v>
      </c>
      <c r="B9" s="170"/>
      <c r="C9" s="170"/>
      <c r="D9" s="170"/>
      <c r="E9" s="170"/>
      <c r="F9" s="170"/>
    </row>
    <row r="10" spans="1:6" ht="13.5" customHeight="1">
      <c r="A10" s="34"/>
      <c r="B10" s="9"/>
      <c r="C10" s="9"/>
      <c r="D10" s="9"/>
      <c r="E10" s="9"/>
      <c r="F10" s="9"/>
    </row>
    <row r="11" spans="1:8" ht="12.75">
      <c r="A11" s="168" t="s">
        <v>120</v>
      </c>
      <c r="B11" s="168" t="s">
        <v>167</v>
      </c>
      <c r="C11" s="168" t="s">
        <v>168</v>
      </c>
      <c r="D11" s="168" t="s">
        <v>169</v>
      </c>
      <c r="E11" s="168" t="s">
        <v>193</v>
      </c>
      <c r="F11" s="168" t="s">
        <v>258</v>
      </c>
      <c r="G11" s="168" t="s">
        <v>244</v>
      </c>
      <c r="H11" s="168" t="s">
        <v>277</v>
      </c>
    </row>
    <row r="12" spans="1:8" ht="12.75">
      <c r="A12" s="168"/>
      <c r="B12" s="168"/>
      <c r="C12" s="168"/>
      <c r="D12" s="168"/>
      <c r="E12" s="168"/>
      <c r="F12" s="168"/>
      <c r="G12" s="168"/>
      <c r="H12" s="168"/>
    </row>
    <row r="13" spans="1:8" ht="12.75">
      <c r="A13" s="33"/>
      <c r="B13" s="33">
        <v>1</v>
      </c>
      <c r="C13" s="33">
        <v>2</v>
      </c>
      <c r="D13" s="35">
        <v>3</v>
      </c>
      <c r="E13" s="35">
        <v>4</v>
      </c>
      <c r="F13" s="35">
        <v>5</v>
      </c>
      <c r="G13" s="35">
        <v>5</v>
      </c>
      <c r="H13" s="35">
        <v>5</v>
      </c>
    </row>
    <row r="14" spans="1:8" ht="24" customHeight="1">
      <c r="A14" s="33">
        <v>1</v>
      </c>
      <c r="B14" s="37" t="s">
        <v>81</v>
      </c>
      <c r="C14" s="71">
        <v>100000000</v>
      </c>
      <c r="D14" s="36"/>
      <c r="E14" s="38"/>
      <c r="F14" s="100">
        <f>+F15+F41+F62+F78</f>
        <v>3886917.7199999997</v>
      </c>
      <c r="G14" s="100">
        <f>+G15+G41+G62+G78</f>
        <v>2836357.04</v>
      </c>
      <c r="H14" s="100">
        <f>+H15+H41+H62+H78</f>
        <v>2840018.84</v>
      </c>
    </row>
    <row r="15" spans="1:8" ht="15" customHeight="1">
      <c r="A15" s="33">
        <v>2</v>
      </c>
      <c r="B15" s="39" t="s">
        <v>79</v>
      </c>
      <c r="C15" s="71">
        <v>110000000</v>
      </c>
      <c r="D15" s="40"/>
      <c r="E15" s="38"/>
      <c r="F15" s="100">
        <f>+F16+F21+F26+F31+F36</f>
        <v>1606908.63</v>
      </c>
      <c r="G15" s="100">
        <f>+G16+G21+G26+G31+G36</f>
        <v>1576603.2</v>
      </c>
      <c r="H15" s="100">
        <f>+H16+H21+H26+H31+H36</f>
        <v>1574865</v>
      </c>
    </row>
    <row r="16" spans="1:8" ht="56.25" customHeight="1">
      <c r="A16" s="33">
        <v>3</v>
      </c>
      <c r="B16" s="90" t="s">
        <v>77</v>
      </c>
      <c r="C16" s="72">
        <v>110081010</v>
      </c>
      <c r="D16" s="33"/>
      <c r="E16" s="42"/>
      <c r="F16" s="42" t="str">
        <f aca="true" t="shared" si="0" ref="F16:H19">+F17</f>
        <v>411759,63</v>
      </c>
      <c r="G16" s="42" t="str">
        <f t="shared" si="0"/>
        <v>406947,00</v>
      </c>
      <c r="H16" s="42" t="str">
        <f t="shared" si="0"/>
        <v>406947,00</v>
      </c>
    </row>
    <row r="17" spans="1:8" ht="16.5" customHeight="1">
      <c r="A17" s="33">
        <v>4</v>
      </c>
      <c r="B17" s="41" t="s">
        <v>194</v>
      </c>
      <c r="C17" s="72">
        <v>110081010</v>
      </c>
      <c r="D17" s="33">
        <v>200</v>
      </c>
      <c r="E17" s="42"/>
      <c r="F17" s="42" t="str">
        <f t="shared" si="0"/>
        <v>411759,63</v>
      </c>
      <c r="G17" s="42" t="str">
        <f t="shared" si="0"/>
        <v>406947,00</v>
      </c>
      <c r="H17" s="42" t="str">
        <f t="shared" si="0"/>
        <v>406947,00</v>
      </c>
    </row>
    <row r="18" spans="1:8" ht="30" customHeight="1">
      <c r="A18" s="33">
        <v>5</v>
      </c>
      <c r="B18" s="41" t="s">
        <v>195</v>
      </c>
      <c r="C18" s="72">
        <v>110081010</v>
      </c>
      <c r="D18" s="33">
        <v>240</v>
      </c>
      <c r="E18" s="42"/>
      <c r="F18" s="42" t="str">
        <f t="shared" si="0"/>
        <v>411759,63</v>
      </c>
      <c r="G18" s="42" t="str">
        <f t="shared" si="0"/>
        <v>406947,00</v>
      </c>
      <c r="H18" s="42" t="str">
        <f t="shared" si="0"/>
        <v>406947,00</v>
      </c>
    </row>
    <row r="19" spans="1:8" ht="16.5" customHeight="1">
      <c r="A19" s="33">
        <v>6</v>
      </c>
      <c r="B19" s="41" t="s">
        <v>153</v>
      </c>
      <c r="C19" s="72">
        <v>110081010</v>
      </c>
      <c r="D19" s="33">
        <v>240</v>
      </c>
      <c r="E19" s="42" t="s">
        <v>160</v>
      </c>
      <c r="F19" s="42" t="str">
        <f t="shared" si="0"/>
        <v>411759,63</v>
      </c>
      <c r="G19" s="42" t="str">
        <f t="shared" si="0"/>
        <v>406947,00</v>
      </c>
      <c r="H19" s="42" t="str">
        <f t="shared" si="0"/>
        <v>406947,00</v>
      </c>
    </row>
    <row r="20" spans="1:8" ht="15.75" customHeight="1">
      <c r="A20" s="33">
        <v>7</v>
      </c>
      <c r="B20" s="43" t="s">
        <v>115</v>
      </c>
      <c r="C20" s="72">
        <v>110081010</v>
      </c>
      <c r="D20" s="33">
        <v>240</v>
      </c>
      <c r="E20" s="42" t="s">
        <v>161</v>
      </c>
      <c r="F20" s="42" t="s">
        <v>336</v>
      </c>
      <c r="G20" s="42" t="s">
        <v>305</v>
      </c>
      <c r="H20" s="42" t="s">
        <v>305</v>
      </c>
    </row>
    <row r="21" spans="1:8" ht="65.25" customHeight="1">
      <c r="A21" s="33">
        <v>8</v>
      </c>
      <c r="B21" s="46" t="s">
        <v>49</v>
      </c>
      <c r="C21" s="72">
        <v>110081040</v>
      </c>
      <c r="D21" s="33"/>
      <c r="E21" s="42"/>
      <c r="F21" s="42" t="str">
        <f aca="true" t="shared" si="1" ref="F21:H24">+F22</f>
        <v>14432,00</v>
      </c>
      <c r="G21" s="42" t="str">
        <f t="shared" si="1"/>
        <v>39981,00</v>
      </c>
      <c r="H21" s="42" t="str">
        <f t="shared" si="1"/>
        <v>39981,00</v>
      </c>
    </row>
    <row r="22" spans="1:8" ht="16.5" customHeight="1">
      <c r="A22" s="33">
        <v>9</v>
      </c>
      <c r="B22" s="41" t="s">
        <v>194</v>
      </c>
      <c r="C22" s="72">
        <v>110081040</v>
      </c>
      <c r="D22" s="33">
        <v>200</v>
      </c>
      <c r="E22" s="42"/>
      <c r="F22" s="42" t="str">
        <f t="shared" si="1"/>
        <v>14432,00</v>
      </c>
      <c r="G22" s="42" t="str">
        <f t="shared" si="1"/>
        <v>39981,00</v>
      </c>
      <c r="H22" s="42" t="str">
        <f t="shared" si="1"/>
        <v>39981,00</v>
      </c>
    </row>
    <row r="23" spans="1:8" ht="30" customHeight="1">
      <c r="A23" s="33">
        <v>10</v>
      </c>
      <c r="B23" s="41" t="s">
        <v>195</v>
      </c>
      <c r="C23" s="72">
        <v>110081040</v>
      </c>
      <c r="D23" s="33">
        <v>240</v>
      </c>
      <c r="E23" s="42"/>
      <c r="F23" s="42" t="str">
        <f t="shared" si="1"/>
        <v>14432,00</v>
      </c>
      <c r="G23" s="42" t="str">
        <f t="shared" si="1"/>
        <v>39981,00</v>
      </c>
      <c r="H23" s="42" t="str">
        <f t="shared" si="1"/>
        <v>39981,00</v>
      </c>
    </row>
    <row r="24" spans="1:8" ht="16.5" customHeight="1">
      <c r="A24" s="33">
        <v>11</v>
      </c>
      <c r="B24" s="41" t="s">
        <v>153</v>
      </c>
      <c r="C24" s="72">
        <v>110081040</v>
      </c>
      <c r="D24" s="33">
        <v>240</v>
      </c>
      <c r="E24" s="42" t="s">
        <v>160</v>
      </c>
      <c r="F24" s="42" t="str">
        <f t="shared" si="1"/>
        <v>14432,00</v>
      </c>
      <c r="G24" s="42" t="str">
        <f t="shared" si="1"/>
        <v>39981,00</v>
      </c>
      <c r="H24" s="42" t="str">
        <f t="shared" si="1"/>
        <v>39981,00</v>
      </c>
    </row>
    <row r="25" spans="1:8" ht="15.75" customHeight="1">
      <c r="A25" s="33">
        <v>12</v>
      </c>
      <c r="B25" s="43" t="s">
        <v>115</v>
      </c>
      <c r="C25" s="72">
        <v>110081040</v>
      </c>
      <c r="D25" s="33">
        <v>240</v>
      </c>
      <c r="E25" s="42" t="s">
        <v>161</v>
      </c>
      <c r="F25" s="42" t="s">
        <v>362</v>
      </c>
      <c r="G25" s="42" t="s">
        <v>289</v>
      </c>
      <c r="H25" s="42" t="s">
        <v>289</v>
      </c>
    </row>
    <row r="26" spans="1:8" s="106" customFormat="1" ht="56.25" customHeight="1">
      <c r="A26" s="33">
        <v>13</v>
      </c>
      <c r="B26" s="90" t="s">
        <v>29</v>
      </c>
      <c r="C26" s="72">
        <v>110081050</v>
      </c>
      <c r="D26" s="33"/>
      <c r="E26" s="42"/>
      <c r="F26" s="42" t="str">
        <f aca="true" t="shared" si="2" ref="F26:H29">+F27</f>
        <v>43662,00</v>
      </c>
      <c r="G26" s="42" t="str">
        <f t="shared" si="2"/>
        <v>105840,00</v>
      </c>
      <c r="H26" s="42" t="str">
        <f t="shared" si="2"/>
        <v>104102,00</v>
      </c>
    </row>
    <row r="27" spans="1:8" ht="18" customHeight="1">
      <c r="A27" s="33">
        <v>14</v>
      </c>
      <c r="B27" s="43" t="s">
        <v>194</v>
      </c>
      <c r="C27" s="72">
        <v>110081050</v>
      </c>
      <c r="D27" s="33">
        <v>200</v>
      </c>
      <c r="E27" s="42"/>
      <c r="F27" s="42" t="str">
        <f t="shared" si="2"/>
        <v>43662,00</v>
      </c>
      <c r="G27" s="42" t="str">
        <f t="shared" si="2"/>
        <v>105840,00</v>
      </c>
      <c r="H27" s="42" t="str">
        <f t="shared" si="2"/>
        <v>104102,00</v>
      </c>
    </row>
    <row r="28" spans="1:8" ht="26.25" customHeight="1">
      <c r="A28" s="33">
        <v>15</v>
      </c>
      <c r="B28" s="43" t="s">
        <v>195</v>
      </c>
      <c r="C28" s="72">
        <v>110081050</v>
      </c>
      <c r="D28" s="33">
        <v>240</v>
      </c>
      <c r="E28" s="42"/>
      <c r="F28" s="42" t="str">
        <f t="shared" si="2"/>
        <v>43662,00</v>
      </c>
      <c r="G28" s="42" t="str">
        <f t="shared" si="2"/>
        <v>105840,00</v>
      </c>
      <c r="H28" s="42" t="str">
        <f t="shared" si="2"/>
        <v>104102,00</v>
      </c>
    </row>
    <row r="29" spans="1:8" ht="12.75" customHeight="1">
      <c r="A29" s="33">
        <v>16</v>
      </c>
      <c r="B29" s="43" t="s">
        <v>153</v>
      </c>
      <c r="C29" s="72">
        <v>110081050</v>
      </c>
      <c r="D29" s="33">
        <v>240</v>
      </c>
      <c r="E29" s="42" t="s">
        <v>160</v>
      </c>
      <c r="F29" s="42" t="str">
        <f t="shared" si="2"/>
        <v>43662,00</v>
      </c>
      <c r="G29" s="42" t="str">
        <f t="shared" si="2"/>
        <v>105840,00</v>
      </c>
      <c r="H29" s="42" t="str">
        <f t="shared" si="2"/>
        <v>104102,00</v>
      </c>
    </row>
    <row r="30" spans="1:8" ht="11.25" customHeight="1">
      <c r="A30" s="33">
        <v>17</v>
      </c>
      <c r="B30" s="43" t="s">
        <v>115</v>
      </c>
      <c r="C30" s="72">
        <v>110081050</v>
      </c>
      <c r="D30" s="33">
        <v>240</v>
      </c>
      <c r="E30" s="42" t="s">
        <v>161</v>
      </c>
      <c r="F30" s="42" t="s">
        <v>363</v>
      </c>
      <c r="G30" s="42" t="s">
        <v>288</v>
      </c>
      <c r="H30" s="42" t="s">
        <v>311</v>
      </c>
    </row>
    <row r="31" spans="1:8" s="106" customFormat="1" ht="48.75" customHeight="1">
      <c r="A31" s="33">
        <v>18</v>
      </c>
      <c r="B31" s="90" t="s">
        <v>30</v>
      </c>
      <c r="C31" s="72">
        <v>110083010</v>
      </c>
      <c r="D31" s="107"/>
      <c r="E31" s="42"/>
      <c r="F31" s="42" t="str">
        <f aca="true" t="shared" si="3" ref="F31:H34">+F32</f>
        <v>732943,50</v>
      </c>
      <c r="G31" s="42" t="str">
        <f t="shared" si="3"/>
        <v>653770,00</v>
      </c>
      <c r="H31" s="42" t="str">
        <f t="shared" si="3"/>
        <v>653770,00</v>
      </c>
    </row>
    <row r="32" spans="1:8" ht="12.75">
      <c r="A32" s="33">
        <v>19</v>
      </c>
      <c r="B32" s="43" t="s">
        <v>194</v>
      </c>
      <c r="C32" s="72">
        <v>110083010</v>
      </c>
      <c r="D32" s="33">
        <v>200</v>
      </c>
      <c r="E32" s="42"/>
      <c r="F32" s="42" t="str">
        <f t="shared" si="3"/>
        <v>732943,50</v>
      </c>
      <c r="G32" s="42" t="str">
        <f t="shared" si="3"/>
        <v>653770,00</v>
      </c>
      <c r="H32" s="42" t="str">
        <f t="shared" si="3"/>
        <v>653770,00</v>
      </c>
    </row>
    <row r="33" spans="1:8" ht="25.5">
      <c r="A33" s="33">
        <v>20</v>
      </c>
      <c r="B33" s="90" t="s">
        <v>195</v>
      </c>
      <c r="C33" s="72">
        <v>110083010</v>
      </c>
      <c r="D33" s="33">
        <v>240</v>
      </c>
      <c r="E33" s="42"/>
      <c r="F33" s="42" t="str">
        <f t="shared" si="3"/>
        <v>732943,50</v>
      </c>
      <c r="G33" s="42" t="str">
        <f t="shared" si="3"/>
        <v>653770,00</v>
      </c>
      <c r="H33" s="42" t="str">
        <f t="shared" si="3"/>
        <v>653770,00</v>
      </c>
    </row>
    <row r="34" spans="1:8" ht="12.75">
      <c r="A34" s="33">
        <v>21</v>
      </c>
      <c r="B34" s="44" t="s">
        <v>153</v>
      </c>
      <c r="C34" s="72">
        <v>110083010</v>
      </c>
      <c r="D34" s="33">
        <v>240</v>
      </c>
      <c r="E34" s="42" t="s">
        <v>160</v>
      </c>
      <c r="F34" s="42" t="str">
        <f t="shared" si="3"/>
        <v>732943,50</v>
      </c>
      <c r="G34" s="42" t="str">
        <f t="shared" si="3"/>
        <v>653770,00</v>
      </c>
      <c r="H34" s="42" t="str">
        <f t="shared" si="3"/>
        <v>653770,00</v>
      </c>
    </row>
    <row r="35" spans="1:8" ht="12.75">
      <c r="A35" s="33">
        <v>22</v>
      </c>
      <c r="B35" s="43" t="s">
        <v>115</v>
      </c>
      <c r="C35" s="72">
        <v>110083010</v>
      </c>
      <c r="D35" s="33">
        <v>240</v>
      </c>
      <c r="E35" s="42" t="s">
        <v>116</v>
      </c>
      <c r="F35" s="42" t="s">
        <v>361</v>
      </c>
      <c r="G35" s="42" t="s">
        <v>308</v>
      </c>
      <c r="H35" s="42" t="s">
        <v>308</v>
      </c>
    </row>
    <row r="36" spans="1:8" ht="51.75" customHeight="1">
      <c r="A36" s="33">
        <v>23</v>
      </c>
      <c r="B36" s="90" t="s">
        <v>82</v>
      </c>
      <c r="C36" s="72">
        <v>110083090</v>
      </c>
      <c r="D36" s="36"/>
      <c r="E36" s="38"/>
      <c r="F36" s="42" t="str">
        <f aca="true" t="shared" si="4" ref="F36:H39">+F37</f>
        <v>404111,50</v>
      </c>
      <c r="G36" s="42" t="str">
        <f t="shared" si="4"/>
        <v>370065,20</v>
      </c>
      <c r="H36" s="38" t="str">
        <f t="shared" si="4"/>
        <v>370065,00</v>
      </c>
    </row>
    <row r="37" spans="1:8" ht="38.25">
      <c r="A37" s="33">
        <v>24</v>
      </c>
      <c r="B37" s="90" t="s">
        <v>196</v>
      </c>
      <c r="C37" s="72">
        <v>110083090</v>
      </c>
      <c r="D37" s="33">
        <v>100</v>
      </c>
      <c r="E37" s="42"/>
      <c r="F37" s="42" t="str">
        <f t="shared" si="4"/>
        <v>404111,50</v>
      </c>
      <c r="G37" s="42" t="str">
        <f t="shared" si="4"/>
        <v>370065,20</v>
      </c>
      <c r="H37" s="42" t="str">
        <f t="shared" si="4"/>
        <v>370065,00</v>
      </c>
    </row>
    <row r="38" spans="1:8" ht="12.75">
      <c r="A38" s="33">
        <v>25</v>
      </c>
      <c r="B38" s="90" t="s">
        <v>197</v>
      </c>
      <c r="C38" s="72">
        <v>110083090</v>
      </c>
      <c r="D38" s="33">
        <v>120</v>
      </c>
      <c r="E38" s="42"/>
      <c r="F38" s="42" t="str">
        <f t="shared" si="4"/>
        <v>404111,50</v>
      </c>
      <c r="G38" s="42" t="str">
        <f t="shared" si="4"/>
        <v>370065,20</v>
      </c>
      <c r="H38" s="42" t="str">
        <f t="shared" si="4"/>
        <v>370065,00</v>
      </c>
    </row>
    <row r="39" spans="1:8" ht="12.75">
      <c r="A39" s="33">
        <v>26</v>
      </c>
      <c r="B39" s="90" t="s">
        <v>149</v>
      </c>
      <c r="C39" s="72">
        <v>110083090</v>
      </c>
      <c r="D39" s="33">
        <v>120</v>
      </c>
      <c r="E39" s="42" t="s">
        <v>157</v>
      </c>
      <c r="F39" s="42" t="str">
        <f t="shared" si="4"/>
        <v>404111,50</v>
      </c>
      <c r="G39" s="42" t="str">
        <f t="shared" si="4"/>
        <v>370065,20</v>
      </c>
      <c r="H39" s="42" t="str">
        <f t="shared" si="4"/>
        <v>370065,00</v>
      </c>
    </row>
    <row r="40" spans="1:8" ht="12.75">
      <c r="A40" s="33">
        <v>27</v>
      </c>
      <c r="B40" s="90" t="s">
        <v>166</v>
      </c>
      <c r="C40" s="72">
        <v>110083090</v>
      </c>
      <c r="D40" s="33">
        <v>120</v>
      </c>
      <c r="E40" s="42" t="s">
        <v>172</v>
      </c>
      <c r="F40" s="42" t="s">
        <v>358</v>
      </c>
      <c r="G40" s="42" t="s">
        <v>306</v>
      </c>
      <c r="H40" s="42" t="s">
        <v>309</v>
      </c>
    </row>
    <row r="41" spans="1:8" ht="29.25" customHeight="1">
      <c r="A41" s="33">
        <v>28</v>
      </c>
      <c r="B41" s="39" t="s">
        <v>31</v>
      </c>
      <c r="C41" s="71">
        <v>120000000</v>
      </c>
      <c r="D41" s="36"/>
      <c r="E41" s="38"/>
      <c r="F41" s="100">
        <f>+F42+F47+F52+F57</f>
        <v>1203887.8</v>
      </c>
      <c r="G41" s="100" t="str">
        <f>+G42</f>
        <v>199400,00</v>
      </c>
      <c r="H41" s="100" t="str">
        <f>+H42</f>
        <v>204800,00</v>
      </c>
    </row>
    <row r="42" spans="1:8" ht="73.5" customHeight="1">
      <c r="A42" s="33">
        <v>29</v>
      </c>
      <c r="B42" s="90" t="s">
        <v>32</v>
      </c>
      <c r="C42" s="72">
        <v>120081090</v>
      </c>
      <c r="D42" s="33"/>
      <c r="E42" s="42"/>
      <c r="F42" s="42" t="str">
        <f aca="true" t="shared" si="5" ref="F42:H45">+F43</f>
        <v>262944,00</v>
      </c>
      <c r="G42" s="42" t="str">
        <f t="shared" si="5"/>
        <v>199400,00</v>
      </c>
      <c r="H42" s="42" t="str">
        <f t="shared" si="5"/>
        <v>204800,00</v>
      </c>
    </row>
    <row r="43" spans="1:8" ht="17.25" customHeight="1">
      <c r="A43" s="33">
        <v>30</v>
      </c>
      <c r="B43" s="43" t="s">
        <v>194</v>
      </c>
      <c r="C43" s="72">
        <v>120081090</v>
      </c>
      <c r="D43" s="33">
        <v>200</v>
      </c>
      <c r="E43" s="42"/>
      <c r="F43" s="42" t="str">
        <f t="shared" si="5"/>
        <v>262944,00</v>
      </c>
      <c r="G43" s="42" t="str">
        <f t="shared" si="5"/>
        <v>199400,00</v>
      </c>
      <c r="H43" s="42" t="str">
        <f t="shared" si="5"/>
        <v>204800,00</v>
      </c>
    </row>
    <row r="44" spans="1:8" ht="24.75" customHeight="1">
      <c r="A44" s="33">
        <v>31</v>
      </c>
      <c r="B44" s="43" t="s">
        <v>195</v>
      </c>
      <c r="C44" s="72">
        <v>120081090</v>
      </c>
      <c r="D44" s="33">
        <v>240</v>
      </c>
      <c r="E44" s="42"/>
      <c r="F44" s="42" t="str">
        <f t="shared" si="5"/>
        <v>262944,00</v>
      </c>
      <c r="G44" s="42" t="str">
        <f t="shared" si="5"/>
        <v>199400,00</v>
      </c>
      <c r="H44" s="42" t="str">
        <f t="shared" si="5"/>
        <v>204800,00</v>
      </c>
    </row>
    <row r="45" spans="1:8" ht="12.75">
      <c r="A45" s="33">
        <v>32</v>
      </c>
      <c r="B45" s="43" t="s">
        <v>113</v>
      </c>
      <c r="C45" s="72">
        <v>120081090</v>
      </c>
      <c r="D45" s="33">
        <v>240</v>
      </c>
      <c r="E45" s="42" t="s">
        <v>114</v>
      </c>
      <c r="F45" s="42" t="str">
        <f t="shared" si="5"/>
        <v>262944,00</v>
      </c>
      <c r="G45" s="42" t="str">
        <f t="shared" si="5"/>
        <v>199400,00</v>
      </c>
      <c r="H45" s="42" t="str">
        <f t="shared" si="5"/>
        <v>204800,00</v>
      </c>
    </row>
    <row r="46" spans="1:8" ht="12.75">
      <c r="A46" s="77">
        <v>33</v>
      </c>
      <c r="B46" s="87" t="s">
        <v>257</v>
      </c>
      <c r="C46" s="79">
        <v>120081090</v>
      </c>
      <c r="D46" s="77">
        <v>240</v>
      </c>
      <c r="E46" s="78" t="s">
        <v>19</v>
      </c>
      <c r="F46" s="78" t="s">
        <v>335</v>
      </c>
      <c r="G46" s="78" t="s">
        <v>286</v>
      </c>
      <c r="H46" s="78" t="s">
        <v>287</v>
      </c>
    </row>
    <row r="47" spans="1:8" ht="76.5">
      <c r="A47" s="77">
        <v>34</v>
      </c>
      <c r="B47" s="120" t="s">
        <v>255</v>
      </c>
      <c r="C47" s="72" t="s">
        <v>252</v>
      </c>
      <c r="D47" s="77"/>
      <c r="E47" s="78"/>
      <c r="F47" s="131" t="str">
        <f>F48</f>
        <v>140143,00</v>
      </c>
      <c r="G47" s="78" t="s">
        <v>251</v>
      </c>
      <c r="H47" s="78" t="s">
        <v>251</v>
      </c>
    </row>
    <row r="48" spans="1:8" ht="17.25" customHeight="1">
      <c r="A48" s="33">
        <v>35</v>
      </c>
      <c r="B48" s="43" t="s">
        <v>194</v>
      </c>
      <c r="C48" s="72" t="s">
        <v>252</v>
      </c>
      <c r="D48" s="33">
        <v>200</v>
      </c>
      <c r="E48" s="42"/>
      <c r="F48" s="42" t="str">
        <f aca="true" t="shared" si="6" ref="F48:H50">+F49</f>
        <v>140143,00</v>
      </c>
      <c r="G48" s="42" t="str">
        <f t="shared" si="6"/>
        <v>0,00</v>
      </c>
      <c r="H48" s="42" t="str">
        <f t="shared" si="6"/>
        <v>0,00</v>
      </c>
    </row>
    <row r="49" spans="1:8" ht="24.75" customHeight="1">
      <c r="A49" s="33">
        <v>36</v>
      </c>
      <c r="B49" s="43" t="s">
        <v>195</v>
      </c>
      <c r="C49" s="72" t="s">
        <v>252</v>
      </c>
      <c r="D49" s="33">
        <v>240</v>
      </c>
      <c r="E49" s="42"/>
      <c r="F49" s="42" t="str">
        <f t="shared" si="6"/>
        <v>140143,00</v>
      </c>
      <c r="G49" s="42" t="str">
        <f t="shared" si="6"/>
        <v>0,00</v>
      </c>
      <c r="H49" s="42" t="str">
        <f t="shared" si="6"/>
        <v>0,00</v>
      </c>
    </row>
    <row r="50" spans="1:8" ht="12.75">
      <c r="A50" s="33">
        <v>37</v>
      </c>
      <c r="B50" s="43" t="s">
        <v>113</v>
      </c>
      <c r="C50" s="72" t="s">
        <v>252</v>
      </c>
      <c r="D50" s="33">
        <v>240</v>
      </c>
      <c r="E50" s="42" t="s">
        <v>114</v>
      </c>
      <c r="F50" s="42" t="str">
        <f t="shared" si="6"/>
        <v>140143,00</v>
      </c>
      <c r="G50" s="42" t="str">
        <f t="shared" si="6"/>
        <v>0,00</v>
      </c>
      <c r="H50" s="42" t="str">
        <f t="shared" si="6"/>
        <v>0,00</v>
      </c>
    </row>
    <row r="51" spans="1:8" ht="12.75">
      <c r="A51" s="77">
        <v>38</v>
      </c>
      <c r="B51" s="87" t="s">
        <v>257</v>
      </c>
      <c r="C51" s="72" t="s">
        <v>252</v>
      </c>
      <c r="D51" s="77">
        <v>240</v>
      </c>
      <c r="E51" s="78" t="s">
        <v>19</v>
      </c>
      <c r="F51" s="78" t="s">
        <v>330</v>
      </c>
      <c r="G51" s="78" t="s">
        <v>251</v>
      </c>
      <c r="H51" s="78" t="s">
        <v>251</v>
      </c>
    </row>
    <row r="52" spans="1:8" ht="76.5">
      <c r="A52" s="77">
        <v>39</v>
      </c>
      <c r="B52" s="120" t="s">
        <v>331</v>
      </c>
      <c r="C52" s="72" t="s">
        <v>253</v>
      </c>
      <c r="D52" s="77"/>
      <c r="E52" s="78"/>
      <c r="F52" s="131" t="str">
        <f>F53</f>
        <v>799900,00</v>
      </c>
      <c r="G52" s="78" t="s">
        <v>251</v>
      </c>
      <c r="H52" s="78" t="s">
        <v>251</v>
      </c>
    </row>
    <row r="53" spans="1:8" ht="17.25" customHeight="1">
      <c r="A53" s="33">
        <v>40</v>
      </c>
      <c r="B53" s="43" t="s">
        <v>194</v>
      </c>
      <c r="C53" s="72" t="s">
        <v>253</v>
      </c>
      <c r="D53" s="33">
        <v>200</v>
      </c>
      <c r="E53" s="42"/>
      <c r="F53" s="42" t="str">
        <f aca="true" t="shared" si="7" ref="F53:H55">+F54</f>
        <v>799900,00</v>
      </c>
      <c r="G53" s="42" t="str">
        <f t="shared" si="7"/>
        <v>0,00</v>
      </c>
      <c r="H53" s="42" t="str">
        <f t="shared" si="7"/>
        <v>0,00</v>
      </c>
    </row>
    <row r="54" spans="1:8" ht="24.75" customHeight="1">
      <c r="A54" s="33">
        <v>41</v>
      </c>
      <c r="B54" s="43" t="s">
        <v>195</v>
      </c>
      <c r="C54" s="72" t="s">
        <v>253</v>
      </c>
      <c r="D54" s="33">
        <v>240</v>
      </c>
      <c r="E54" s="42"/>
      <c r="F54" s="42" t="str">
        <f t="shared" si="7"/>
        <v>799900,00</v>
      </c>
      <c r="G54" s="42" t="str">
        <f t="shared" si="7"/>
        <v>0,00</v>
      </c>
      <c r="H54" s="42" t="str">
        <f t="shared" si="7"/>
        <v>0,00</v>
      </c>
    </row>
    <row r="55" spans="1:8" ht="12.75">
      <c r="A55" s="33">
        <v>42</v>
      </c>
      <c r="B55" s="43" t="s">
        <v>113</v>
      </c>
      <c r="C55" s="72" t="s">
        <v>253</v>
      </c>
      <c r="D55" s="33">
        <v>240</v>
      </c>
      <c r="E55" s="42" t="s">
        <v>114</v>
      </c>
      <c r="F55" s="42" t="str">
        <f t="shared" si="7"/>
        <v>799900,00</v>
      </c>
      <c r="G55" s="42" t="str">
        <f t="shared" si="7"/>
        <v>0,00</v>
      </c>
      <c r="H55" s="42" t="str">
        <f t="shared" si="7"/>
        <v>0,00</v>
      </c>
    </row>
    <row r="56" spans="1:8" ht="12.75">
      <c r="A56" s="77">
        <v>43</v>
      </c>
      <c r="B56" s="87" t="s">
        <v>257</v>
      </c>
      <c r="C56" s="72" t="s">
        <v>253</v>
      </c>
      <c r="D56" s="77">
        <v>240</v>
      </c>
      <c r="E56" s="78" t="s">
        <v>19</v>
      </c>
      <c r="F56" s="78" t="s">
        <v>332</v>
      </c>
      <c r="G56" s="78" t="s">
        <v>251</v>
      </c>
      <c r="H56" s="78" t="s">
        <v>251</v>
      </c>
    </row>
    <row r="57" spans="1:8" ht="76.5">
      <c r="A57" s="77">
        <v>44</v>
      </c>
      <c r="B57" s="132" t="s">
        <v>334</v>
      </c>
      <c r="C57" s="72" t="s">
        <v>253</v>
      </c>
      <c r="D57" s="77"/>
      <c r="E57" s="78"/>
      <c r="F57" s="78" t="s">
        <v>333</v>
      </c>
      <c r="G57" s="78" t="s">
        <v>251</v>
      </c>
      <c r="H57" s="78" t="s">
        <v>251</v>
      </c>
    </row>
    <row r="58" spans="1:8" ht="17.25" customHeight="1">
      <c r="A58" s="33">
        <v>45</v>
      </c>
      <c r="B58" s="43" t="s">
        <v>194</v>
      </c>
      <c r="C58" s="72" t="s">
        <v>253</v>
      </c>
      <c r="D58" s="33">
        <v>200</v>
      </c>
      <c r="E58" s="42"/>
      <c r="F58" s="42" t="str">
        <f aca="true" t="shared" si="8" ref="F58:H60">+F59</f>
        <v>900,80</v>
      </c>
      <c r="G58" s="42" t="str">
        <f t="shared" si="8"/>
        <v>0,00</v>
      </c>
      <c r="H58" s="42" t="str">
        <f t="shared" si="8"/>
        <v>0,00</v>
      </c>
    </row>
    <row r="59" spans="1:8" ht="24.75" customHeight="1">
      <c r="A59" s="33">
        <v>46</v>
      </c>
      <c r="B59" s="43" t="s">
        <v>195</v>
      </c>
      <c r="C59" s="72" t="s">
        <v>253</v>
      </c>
      <c r="D59" s="33">
        <v>240</v>
      </c>
      <c r="E59" s="42"/>
      <c r="F59" s="42" t="str">
        <f t="shared" si="8"/>
        <v>900,80</v>
      </c>
      <c r="G59" s="42" t="str">
        <f t="shared" si="8"/>
        <v>0,00</v>
      </c>
      <c r="H59" s="42" t="str">
        <f t="shared" si="8"/>
        <v>0,00</v>
      </c>
    </row>
    <row r="60" spans="1:8" ht="12.75">
      <c r="A60" s="33">
        <v>47</v>
      </c>
      <c r="B60" s="43" t="s">
        <v>113</v>
      </c>
      <c r="C60" s="72" t="s">
        <v>253</v>
      </c>
      <c r="D60" s="33">
        <v>240</v>
      </c>
      <c r="E60" s="42" t="s">
        <v>114</v>
      </c>
      <c r="F60" s="42" t="str">
        <f t="shared" si="8"/>
        <v>900,80</v>
      </c>
      <c r="G60" s="42" t="str">
        <f t="shared" si="8"/>
        <v>0,00</v>
      </c>
      <c r="H60" s="42" t="str">
        <f t="shared" si="8"/>
        <v>0,00</v>
      </c>
    </row>
    <row r="61" spans="1:8" ht="12.75">
      <c r="A61" s="77">
        <v>48</v>
      </c>
      <c r="B61" s="87" t="s">
        <v>257</v>
      </c>
      <c r="C61" s="72" t="s">
        <v>253</v>
      </c>
      <c r="D61" s="77">
        <v>240</v>
      </c>
      <c r="E61" s="78" t="s">
        <v>19</v>
      </c>
      <c r="F61" s="78" t="s">
        <v>333</v>
      </c>
      <c r="G61" s="78" t="s">
        <v>251</v>
      </c>
      <c r="H61" s="78" t="s">
        <v>251</v>
      </c>
    </row>
    <row r="62" spans="1:8" ht="12.75">
      <c r="A62" s="33">
        <v>49</v>
      </c>
      <c r="B62" s="39" t="s">
        <v>43</v>
      </c>
      <c r="C62" s="71">
        <v>130000000</v>
      </c>
      <c r="D62" s="36"/>
      <c r="E62" s="38"/>
      <c r="F62" s="100">
        <f>+F63+F68+F73</f>
        <v>137588.16</v>
      </c>
      <c r="G62" s="100" t="str">
        <f>+G63</f>
        <v>109420,00</v>
      </c>
      <c r="H62" s="100" t="str">
        <f>+H63</f>
        <v>109420,00</v>
      </c>
    </row>
    <row r="63" spans="1:8" ht="54" customHeight="1">
      <c r="A63" s="33">
        <v>50</v>
      </c>
      <c r="B63" s="90" t="s">
        <v>33</v>
      </c>
      <c r="C63" s="72">
        <v>130082020</v>
      </c>
      <c r="D63" s="33"/>
      <c r="E63" s="42"/>
      <c r="F63" s="42" t="str">
        <f aca="true" t="shared" si="9" ref="F63:H66">+F64</f>
        <v>109693,16</v>
      </c>
      <c r="G63" s="42" t="str">
        <f t="shared" si="9"/>
        <v>109420,00</v>
      </c>
      <c r="H63" s="42" t="str">
        <f t="shared" si="9"/>
        <v>109420,00</v>
      </c>
    </row>
    <row r="64" spans="1:8" ht="12.75">
      <c r="A64" s="33">
        <v>51</v>
      </c>
      <c r="B64" s="43" t="s">
        <v>194</v>
      </c>
      <c r="C64" s="72">
        <v>130082020</v>
      </c>
      <c r="D64" s="33">
        <v>200</v>
      </c>
      <c r="E64" s="42"/>
      <c r="F64" s="42" t="str">
        <f t="shared" si="9"/>
        <v>109693,16</v>
      </c>
      <c r="G64" s="42" t="str">
        <f t="shared" si="9"/>
        <v>109420,00</v>
      </c>
      <c r="H64" s="42" t="str">
        <f t="shared" si="9"/>
        <v>109420,00</v>
      </c>
    </row>
    <row r="65" spans="1:8" ht="25.5">
      <c r="A65" s="33">
        <v>52</v>
      </c>
      <c r="B65" s="43" t="s">
        <v>195</v>
      </c>
      <c r="C65" s="72">
        <v>130082020</v>
      </c>
      <c r="D65" s="33">
        <v>240</v>
      </c>
      <c r="E65" s="42"/>
      <c r="F65" s="42" t="str">
        <f t="shared" si="9"/>
        <v>109693,16</v>
      </c>
      <c r="G65" s="42" t="str">
        <f t="shared" si="9"/>
        <v>109420,00</v>
      </c>
      <c r="H65" s="42" t="str">
        <f t="shared" si="9"/>
        <v>109420,00</v>
      </c>
    </row>
    <row r="66" spans="1:8" ht="12.75">
      <c r="A66" s="33">
        <v>53</v>
      </c>
      <c r="B66" s="43" t="s">
        <v>111</v>
      </c>
      <c r="C66" s="72">
        <v>130082020</v>
      </c>
      <c r="D66" s="33">
        <v>240</v>
      </c>
      <c r="E66" s="42" t="s">
        <v>112</v>
      </c>
      <c r="F66" s="42" t="str">
        <f t="shared" si="9"/>
        <v>109693,16</v>
      </c>
      <c r="G66" s="42" t="str">
        <f t="shared" si="9"/>
        <v>109420,00</v>
      </c>
      <c r="H66" s="42" t="str">
        <f t="shared" si="9"/>
        <v>109420,00</v>
      </c>
    </row>
    <row r="67" spans="1:8" ht="22.5">
      <c r="A67" s="33">
        <v>54</v>
      </c>
      <c r="B67" s="45" t="s">
        <v>15</v>
      </c>
      <c r="C67" s="72">
        <v>130082020</v>
      </c>
      <c r="D67" s="33">
        <v>240</v>
      </c>
      <c r="E67" s="42" t="s">
        <v>246</v>
      </c>
      <c r="F67" s="42" t="s">
        <v>360</v>
      </c>
      <c r="G67" s="42" t="s">
        <v>307</v>
      </c>
      <c r="H67" s="42" t="s">
        <v>307</v>
      </c>
    </row>
    <row r="68" spans="1:8" ht="63.75">
      <c r="A68" s="33">
        <v>55</v>
      </c>
      <c r="B68" s="117" t="s">
        <v>249</v>
      </c>
      <c r="C68" s="72" t="s">
        <v>250</v>
      </c>
      <c r="D68" s="33"/>
      <c r="E68" s="42"/>
      <c r="F68" s="105" t="str">
        <f>F69</f>
        <v>26500,00</v>
      </c>
      <c r="G68" s="42" t="s">
        <v>251</v>
      </c>
      <c r="H68" s="42" t="s">
        <v>251</v>
      </c>
    </row>
    <row r="69" spans="1:8" ht="12.75">
      <c r="A69" s="33">
        <v>56</v>
      </c>
      <c r="B69" s="43" t="s">
        <v>194</v>
      </c>
      <c r="C69" s="72" t="s">
        <v>250</v>
      </c>
      <c r="D69" s="33">
        <v>200</v>
      </c>
      <c r="E69" s="42"/>
      <c r="F69" s="42" t="str">
        <f aca="true" t="shared" si="10" ref="F69:H71">+F70</f>
        <v>26500,00</v>
      </c>
      <c r="G69" s="42" t="str">
        <f t="shared" si="10"/>
        <v>0,00</v>
      </c>
      <c r="H69" s="42" t="str">
        <f t="shared" si="10"/>
        <v>0,00</v>
      </c>
    </row>
    <row r="70" spans="1:8" ht="25.5">
      <c r="A70" s="33">
        <v>57</v>
      </c>
      <c r="B70" s="43" t="s">
        <v>195</v>
      </c>
      <c r="C70" s="72" t="s">
        <v>250</v>
      </c>
      <c r="D70" s="33">
        <v>240</v>
      </c>
      <c r="E70" s="42"/>
      <c r="F70" s="42" t="str">
        <f t="shared" si="10"/>
        <v>26500,00</v>
      </c>
      <c r="G70" s="42" t="str">
        <f t="shared" si="10"/>
        <v>0,00</v>
      </c>
      <c r="H70" s="42" t="str">
        <f t="shared" si="10"/>
        <v>0,00</v>
      </c>
    </row>
    <row r="71" spans="1:8" ht="12.75">
      <c r="A71" s="33">
        <v>58</v>
      </c>
      <c r="B71" s="43" t="s">
        <v>14</v>
      </c>
      <c r="C71" s="72" t="s">
        <v>250</v>
      </c>
      <c r="D71" s="33">
        <v>240</v>
      </c>
      <c r="E71" s="42" t="s">
        <v>112</v>
      </c>
      <c r="F71" s="42" t="str">
        <f t="shared" si="10"/>
        <v>26500,00</v>
      </c>
      <c r="G71" s="42" t="str">
        <f t="shared" si="10"/>
        <v>0,00</v>
      </c>
      <c r="H71" s="42" t="str">
        <f t="shared" si="10"/>
        <v>0,00</v>
      </c>
    </row>
    <row r="72" spans="1:8" ht="25.5" customHeight="1">
      <c r="A72" s="33">
        <v>59</v>
      </c>
      <c r="B72" s="45" t="s">
        <v>365</v>
      </c>
      <c r="C72" s="72" t="s">
        <v>250</v>
      </c>
      <c r="D72" s="33">
        <v>240</v>
      </c>
      <c r="E72" s="42" t="s">
        <v>246</v>
      </c>
      <c r="F72" s="42" t="s">
        <v>340</v>
      </c>
      <c r="G72" s="42" t="s">
        <v>251</v>
      </c>
      <c r="H72" s="42" t="s">
        <v>251</v>
      </c>
    </row>
    <row r="73" spans="1:8" ht="49.5" customHeight="1">
      <c r="A73" s="33">
        <v>60</v>
      </c>
      <c r="B73" s="46" t="s">
        <v>341</v>
      </c>
      <c r="C73" s="72" t="s">
        <v>250</v>
      </c>
      <c r="D73" s="33"/>
      <c r="E73" s="42"/>
      <c r="F73" s="105" t="str">
        <f>F74</f>
        <v>1395,00</v>
      </c>
      <c r="G73" s="42" t="s">
        <v>251</v>
      </c>
      <c r="H73" s="42" t="s">
        <v>251</v>
      </c>
    </row>
    <row r="74" spans="1:8" ht="12.75">
      <c r="A74" s="33">
        <v>61</v>
      </c>
      <c r="B74" s="43" t="s">
        <v>194</v>
      </c>
      <c r="C74" s="72" t="s">
        <v>250</v>
      </c>
      <c r="D74" s="33">
        <v>200</v>
      </c>
      <c r="E74" s="42"/>
      <c r="F74" s="42" t="str">
        <f aca="true" t="shared" si="11" ref="F74:H76">+F75</f>
        <v>1395,00</v>
      </c>
      <c r="G74" s="42" t="str">
        <f t="shared" si="11"/>
        <v>0,00</v>
      </c>
      <c r="H74" s="42" t="str">
        <f t="shared" si="11"/>
        <v>0,00</v>
      </c>
    </row>
    <row r="75" spans="1:8" ht="25.5">
      <c r="A75" s="33">
        <v>62</v>
      </c>
      <c r="B75" s="43" t="s">
        <v>195</v>
      </c>
      <c r="C75" s="72" t="s">
        <v>250</v>
      </c>
      <c r="D75" s="33">
        <v>240</v>
      </c>
      <c r="E75" s="42"/>
      <c r="F75" s="42" t="str">
        <f t="shared" si="11"/>
        <v>1395,00</v>
      </c>
      <c r="G75" s="42" t="str">
        <f t="shared" si="11"/>
        <v>0,00</v>
      </c>
      <c r="H75" s="42" t="str">
        <f t="shared" si="11"/>
        <v>0,00</v>
      </c>
    </row>
    <row r="76" spans="1:8" ht="12.75">
      <c r="A76" s="33">
        <v>63</v>
      </c>
      <c r="B76" s="43" t="s">
        <v>14</v>
      </c>
      <c r="C76" s="72" t="s">
        <v>250</v>
      </c>
      <c r="D76" s="33">
        <v>240</v>
      </c>
      <c r="E76" s="42" t="s">
        <v>112</v>
      </c>
      <c r="F76" s="42" t="str">
        <f t="shared" si="11"/>
        <v>1395,00</v>
      </c>
      <c r="G76" s="42" t="str">
        <f t="shared" si="11"/>
        <v>0,00</v>
      </c>
      <c r="H76" s="42" t="str">
        <f t="shared" si="11"/>
        <v>0,00</v>
      </c>
    </row>
    <row r="77" spans="1:8" ht="26.25" customHeight="1">
      <c r="A77" s="33">
        <v>64</v>
      </c>
      <c r="B77" s="45" t="s">
        <v>365</v>
      </c>
      <c r="C77" s="72" t="s">
        <v>250</v>
      </c>
      <c r="D77" s="33">
        <v>240</v>
      </c>
      <c r="E77" s="42" t="s">
        <v>246</v>
      </c>
      <c r="F77" s="42" t="s">
        <v>339</v>
      </c>
      <c r="G77" s="42" t="s">
        <v>251</v>
      </c>
      <c r="H77" s="42" t="s">
        <v>251</v>
      </c>
    </row>
    <row r="78" spans="1:8" ht="12.75">
      <c r="A78" s="33">
        <v>65</v>
      </c>
      <c r="B78" s="59" t="s">
        <v>213</v>
      </c>
      <c r="C78" s="73">
        <v>140000000</v>
      </c>
      <c r="D78" s="60"/>
      <c r="E78" s="60"/>
      <c r="F78" s="38">
        <f>+F79+F84</f>
        <v>938533.13</v>
      </c>
      <c r="G78" s="38">
        <f>+G79+G84</f>
        <v>950933.84</v>
      </c>
      <c r="H78" s="38">
        <f>+H79+H84</f>
        <v>950933.84</v>
      </c>
    </row>
    <row r="79" spans="1:8" ht="89.25">
      <c r="A79" s="33">
        <v>66</v>
      </c>
      <c r="B79" s="46" t="s">
        <v>214</v>
      </c>
      <c r="C79" s="70">
        <v>140082060</v>
      </c>
      <c r="D79" s="61"/>
      <c r="E79" s="61"/>
      <c r="F79" s="42" t="str">
        <f aca="true" t="shared" si="12" ref="F79:H82">+F80</f>
        <v>852170,00</v>
      </c>
      <c r="G79" s="42" t="str">
        <f t="shared" si="12"/>
        <v>852170,00</v>
      </c>
      <c r="H79" s="42" t="str">
        <f t="shared" si="12"/>
        <v>852170,00</v>
      </c>
    </row>
    <row r="80" spans="1:8" ht="12.75">
      <c r="A80" s="33">
        <v>67</v>
      </c>
      <c r="B80" s="56" t="s">
        <v>208</v>
      </c>
      <c r="C80" s="70">
        <v>140082060</v>
      </c>
      <c r="D80" s="61" t="s">
        <v>206</v>
      </c>
      <c r="E80" s="61"/>
      <c r="F80" s="42" t="str">
        <f t="shared" si="12"/>
        <v>852170,00</v>
      </c>
      <c r="G80" s="42" t="str">
        <f t="shared" si="12"/>
        <v>852170,00</v>
      </c>
      <c r="H80" s="42" t="str">
        <f t="shared" si="12"/>
        <v>852170,00</v>
      </c>
    </row>
    <row r="81" spans="1:8" ht="12.75">
      <c r="A81" s="33">
        <v>68</v>
      </c>
      <c r="B81" s="56" t="s">
        <v>145</v>
      </c>
      <c r="C81" s="70">
        <v>140082060</v>
      </c>
      <c r="D81" s="61" t="s">
        <v>207</v>
      </c>
      <c r="E81" s="61"/>
      <c r="F81" s="42" t="str">
        <f t="shared" si="12"/>
        <v>852170,00</v>
      </c>
      <c r="G81" s="42" t="str">
        <f t="shared" si="12"/>
        <v>852170,00</v>
      </c>
      <c r="H81" s="42" t="str">
        <f t="shared" si="12"/>
        <v>852170,00</v>
      </c>
    </row>
    <row r="82" spans="1:8" ht="12.75">
      <c r="A82" s="33">
        <v>69</v>
      </c>
      <c r="B82" s="54" t="s">
        <v>119</v>
      </c>
      <c r="C82" s="70">
        <v>140082060</v>
      </c>
      <c r="D82" s="61" t="s">
        <v>207</v>
      </c>
      <c r="E82" s="61" t="s">
        <v>162</v>
      </c>
      <c r="F82" s="42" t="str">
        <f t="shared" si="12"/>
        <v>852170,00</v>
      </c>
      <c r="G82" s="42" t="str">
        <f t="shared" si="12"/>
        <v>852170,00</v>
      </c>
      <c r="H82" s="42" t="str">
        <f t="shared" si="12"/>
        <v>852170,00</v>
      </c>
    </row>
    <row r="83" spans="1:8" ht="12.75">
      <c r="A83" s="33">
        <v>70</v>
      </c>
      <c r="B83" s="55" t="s">
        <v>155</v>
      </c>
      <c r="C83" s="70">
        <v>140082060</v>
      </c>
      <c r="D83" s="61" t="s">
        <v>207</v>
      </c>
      <c r="E83" s="61" t="s">
        <v>163</v>
      </c>
      <c r="F83" s="42" t="s">
        <v>290</v>
      </c>
      <c r="G83" s="42" t="s">
        <v>290</v>
      </c>
      <c r="H83" s="42" t="s">
        <v>290</v>
      </c>
    </row>
    <row r="84" spans="1:8" ht="105.75" customHeight="1">
      <c r="A84" s="33">
        <v>71</v>
      </c>
      <c r="B84" s="46" t="s">
        <v>238</v>
      </c>
      <c r="C84" s="70">
        <v>140082110</v>
      </c>
      <c r="D84" s="61"/>
      <c r="E84" s="61"/>
      <c r="F84" s="42" t="str">
        <f aca="true" t="shared" si="13" ref="F84:H86">F85</f>
        <v>86363,13</v>
      </c>
      <c r="G84" s="42" t="str">
        <f t="shared" si="13"/>
        <v>98763,84</v>
      </c>
      <c r="H84" s="42" t="str">
        <f t="shared" si="13"/>
        <v>98763,84</v>
      </c>
    </row>
    <row r="85" spans="1:8" ht="12.75">
      <c r="A85" s="33">
        <v>72</v>
      </c>
      <c r="B85" s="46" t="s">
        <v>208</v>
      </c>
      <c r="C85" s="70">
        <v>140082110</v>
      </c>
      <c r="D85" s="61" t="s">
        <v>206</v>
      </c>
      <c r="E85" s="61"/>
      <c r="F85" s="42" t="str">
        <f t="shared" si="13"/>
        <v>86363,13</v>
      </c>
      <c r="G85" s="42" t="str">
        <f t="shared" si="13"/>
        <v>98763,84</v>
      </c>
      <c r="H85" s="42" t="str">
        <f t="shared" si="13"/>
        <v>98763,84</v>
      </c>
    </row>
    <row r="86" spans="1:8" ht="12.75">
      <c r="A86" s="33">
        <v>73</v>
      </c>
      <c r="B86" s="46" t="s">
        <v>145</v>
      </c>
      <c r="C86" s="70">
        <v>140082110</v>
      </c>
      <c r="D86" s="61" t="s">
        <v>207</v>
      </c>
      <c r="E86" s="61"/>
      <c r="F86" s="42" t="str">
        <f t="shared" si="13"/>
        <v>86363,13</v>
      </c>
      <c r="G86" s="42" t="str">
        <f t="shared" si="13"/>
        <v>98763,84</v>
      </c>
      <c r="H86" s="42" t="str">
        <f t="shared" si="13"/>
        <v>98763,84</v>
      </c>
    </row>
    <row r="87" spans="1:8" ht="12.75">
      <c r="A87" s="33">
        <v>74</v>
      </c>
      <c r="B87" s="46" t="s">
        <v>234</v>
      </c>
      <c r="C87" s="70">
        <v>140082110</v>
      </c>
      <c r="D87" s="61" t="s">
        <v>207</v>
      </c>
      <c r="E87" s="61" t="s">
        <v>236</v>
      </c>
      <c r="F87" s="42" t="str">
        <f>+F88</f>
        <v>86363,13</v>
      </c>
      <c r="G87" s="42" t="str">
        <f>+G88</f>
        <v>98763,84</v>
      </c>
      <c r="H87" s="42" t="str">
        <f>+H88</f>
        <v>98763,84</v>
      </c>
    </row>
    <row r="88" spans="1:8" ht="12.75">
      <c r="A88" s="33">
        <v>75</v>
      </c>
      <c r="B88" s="46" t="s">
        <v>235</v>
      </c>
      <c r="C88" s="70">
        <v>140082110</v>
      </c>
      <c r="D88" s="61" t="s">
        <v>207</v>
      </c>
      <c r="E88" s="61" t="s">
        <v>237</v>
      </c>
      <c r="F88" s="42" t="s">
        <v>364</v>
      </c>
      <c r="G88" s="42" t="s">
        <v>291</v>
      </c>
      <c r="H88" s="42" t="s">
        <v>291</v>
      </c>
    </row>
    <row r="89" spans="1:8" ht="12.75">
      <c r="A89" s="33">
        <v>76</v>
      </c>
      <c r="B89" s="99" t="s">
        <v>11</v>
      </c>
      <c r="C89" s="71">
        <v>8100000000</v>
      </c>
      <c r="D89" s="36"/>
      <c r="E89" s="38"/>
      <c r="F89" s="100">
        <f>F90</f>
        <v>4074409.47</v>
      </c>
      <c r="G89" s="100">
        <f>G90</f>
        <v>3765655.16</v>
      </c>
      <c r="H89" s="100">
        <f>H90</f>
        <v>3520639.01</v>
      </c>
    </row>
    <row r="90" spans="1:8" s="63" customFormat="1" ht="16.5" customHeight="1">
      <c r="A90" s="33">
        <v>77</v>
      </c>
      <c r="B90" s="99" t="s">
        <v>4</v>
      </c>
      <c r="C90" s="71">
        <v>8110000000</v>
      </c>
      <c r="D90" s="36"/>
      <c r="E90" s="38"/>
      <c r="F90" s="100">
        <f>+F91+F100+F105+F110+F123</f>
        <v>4074409.47</v>
      </c>
      <c r="G90" s="100">
        <f>+G91+G100+G105+G110+G123</f>
        <v>3765655.16</v>
      </c>
      <c r="H90" s="100">
        <f>+H91+H100+H105+H110+H123</f>
        <v>3520639.01</v>
      </c>
    </row>
    <row r="91" spans="1:8" s="106" customFormat="1" ht="39" customHeight="1">
      <c r="A91" s="33">
        <v>78</v>
      </c>
      <c r="B91" s="46" t="s">
        <v>267</v>
      </c>
      <c r="C91" s="72">
        <v>8110051180</v>
      </c>
      <c r="D91" s="33"/>
      <c r="E91" s="42"/>
      <c r="F91" s="105">
        <f>F92+F96</f>
        <v>54758.700000000004</v>
      </c>
      <c r="G91" s="105">
        <f>+G92+G96</f>
        <v>55650</v>
      </c>
      <c r="H91" s="42" t="s">
        <v>251</v>
      </c>
    </row>
    <row r="92" spans="1:8" s="63" customFormat="1" ht="37.5" customHeight="1">
      <c r="A92" s="33">
        <v>79</v>
      </c>
      <c r="B92" s="46" t="s">
        <v>196</v>
      </c>
      <c r="C92" s="72">
        <v>8110051180</v>
      </c>
      <c r="D92" s="33">
        <v>100</v>
      </c>
      <c r="E92" s="42"/>
      <c r="F92" s="105">
        <f aca="true" t="shared" si="14" ref="F92:G94">F93</f>
        <v>54124.62</v>
      </c>
      <c r="G92" s="105">
        <f t="shared" si="14"/>
        <v>51038.92</v>
      </c>
      <c r="H92" s="42" t="s">
        <v>251</v>
      </c>
    </row>
    <row r="93" spans="1:8" s="63" customFormat="1" ht="17.25" customHeight="1">
      <c r="A93" s="33">
        <v>80</v>
      </c>
      <c r="B93" s="46" t="s">
        <v>6</v>
      </c>
      <c r="C93" s="72">
        <v>8110051180</v>
      </c>
      <c r="D93" s="33">
        <v>120</v>
      </c>
      <c r="E93" s="42"/>
      <c r="F93" s="105">
        <f t="shared" si="14"/>
        <v>54124.62</v>
      </c>
      <c r="G93" s="105">
        <f t="shared" si="14"/>
        <v>51038.92</v>
      </c>
      <c r="H93" s="42" t="s">
        <v>251</v>
      </c>
    </row>
    <row r="94" spans="1:8" s="63" customFormat="1" ht="14.25" customHeight="1">
      <c r="A94" s="33">
        <v>81</v>
      </c>
      <c r="B94" s="46" t="s">
        <v>266</v>
      </c>
      <c r="C94" s="72">
        <v>8110051180</v>
      </c>
      <c r="D94" s="33">
        <v>120</v>
      </c>
      <c r="E94" s="42" t="s">
        <v>262</v>
      </c>
      <c r="F94" s="105">
        <f t="shared" si="14"/>
        <v>54124.62</v>
      </c>
      <c r="G94" s="105">
        <f t="shared" si="14"/>
        <v>51038.92</v>
      </c>
      <c r="H94" s="42" t="s">
        <v>251</v>
      </c>
    </row>
    <row r="95" spans="1:8" s="63" customFormat="1" ht="14.25" customHeight="1">
      <c r="A95" s="33">
        <v>82</v>
      </c>
      <c r="B95" s="46" t="s">
        <v>263</v>
      </c>
      <c r="C95" s="72">
        <v>8110051180</v>
      </c>
      <c r="D95" s="33">
        <v>120</v>
      </c>
      <c r="E95" s="42" t="s">
        <v>264</v>
      </c>
      <c r="F95" s="105">
        <v>54124.62</v>
      </c>
      <c r="G95" s="105">
        <v>51038.92</v>
      </c>
      <c r="H95" s="42" t="s">
        <v>251</v>
      </c>
    </row>
    <row r="96" spans="1:8" s="63" customFormat="1" ht="14.25" customHeight="1">
      <c r="A96" s="33">
        <v>83</v>
      </c>
      <c r="B96" s="43" t="s">
        <v>194</v>
      </c>
      <c r="C96" s="72">
        <v>8110051180</v>
      </c>
      <c r="D96" s="33">
        <v>200</v>
      </c>
      <c r="E96" s="42"/>
      <c r="F96" s="105" t="str">
        <f aca="true" t="shared" si="15" ref="F96:G98">F97</f>
        <v>634,08</v>
      </c>
      <c r="G96" s="105" t="str">
        <f t="shared" si="15"/>
        <v>4611,08</v>
      </c>
      <c r="H96" s="42" t="s">
        <v>251</v>
      </c>
    </row>
    <row r="97" spans="1:8" s="63" customFormat="1" ht="27" customHeight="1">
      <c r="A97" s="33">
        <v>84</v>
      </c>
      <c r="B97" s="43" t="s">
        <v>195</v>
      </c>
      <c r="C97" s="72">
        <v>8110051180</v>
      </c>
      <c r="D97" s="33">
        <v>240</v>
      </c>
      <c r="E97" s="42"/>
      <c r="F97" s="105" t="str">
        <f t="shared" si="15"/>
        <v>634,08</v>
      </c>
      <c r="G97" s="105" t="str">
        <f t="shared" si="15"/>
        <v>4611,08</v>
      </c>
      <c r="H97" s="42" t="s">
        <v>251</v>
      </c>
    </row>
    <row r="98" spans="1:8" s="63" customFormat="1" ht="14.25" customHeight="1">
      <c r="A98" s="33">
        <v>85</v>
      </c>
      <c r="B98" s="46" t="s">
        <v>266</v>
      </c>
      <c r="C98" s="72">
        <v>8110051180</v>
      </c>
      <c r="D98" s="33">
        <v>240</v>
      </c>
      <c r="E98" s="42" t="s">
        <v>262</v>
      </c>
      <c r="F98" s="105" t="str">
        <f t="shared" si="15"/>
        <v>634,08</v>
      </c>
      <c r="G98" s="105" t="str">
        <f t="shared" si="15"/>
        <v>4611,08</v>
      </c>
      <c r="H98" s="42" t="s">
        <v>251</v>
      </c>
    </row>
    <row r="99" spans="1:8" s="63" customFormat="1" ht="14.25" customHeight="1">
      <c r="A99" s="33">
        <v>86</v>
      </c>
      <c r="B99" s="46" t="s">
        <v>263</v>
      </c>
      <c r="C99" s="72">
        <v>8110051180</v>
      </c>
      <c r="D99" s="33">
        <v>240</v>
      </c>
      <c r="E99" s="42" t="s">
        <v>264</v>
      </c>
      <c r="F99" s="42" t="s">
        <v>337</v>
      </c>
      <c r="G99" s="42" t="s">
        <v>292</v>
      </c>
      <c r="H99" s="42" t="s">
        <v>251</v>
      </c>
    </row>
    <row r="100" spans="1:8" s="63" customFormat="1" ht="57" customHeight="1">
      <c r="A100" s="33">
        <v>87</v>
      </c>
      <c r="B100" s="32" t="s">
        <v>265</v>
      </c>
      <c r="C100" s="71">
        <v>8110075140</v>
      </c>
      <c r="D100" s="36"/>
      <c r="E100" s="38"/>
      <c r="F100" s="100" t="str">
        <f aca="true" t="shared" si="16" ref="F100:H103">F101</f>
        <v>1795,00</v>
      </c>
      <c r="G100" s="100" t="str">
        <f t="shared" si="16"/>
        <v>1738,00</v>
      </c>
      <c r="H100" s="100" t="str">
        <f t="shared" si="16"/>
        <v>1738,00</v>
      </c>
    </row>
    <row r="101" spans="1:8" s="63" customFormat="1" ht="16.5" customHeight="1">
      <c r="A101" s="33">
        <v>88</v>
      </c>
      <c r="B101" s="43" t="s">
        <v>194</v>
      </c>
      <c r="C101" s="72">
        <v>8110075140</v>
      </c>
      <c r="D101" s="33">
        <v>200</v>
      </c>
      <c r="E101" s="42"/>
      <c r="F101" s="105" t="str">
        <f t="shared" si="16"/>
        <v>1795,00</v>
      </c>
      <c r="G101" s="105" t="str">
        <f t="shared" si="16"/>
        <v>1738,00</v>
      </c>
      <c r="H101" s="105" t="str">
        <f t="shared" si="16"/>
        <v>1738,00</v>
      </c>
    </row>
    <row r="102" spans="1:8" s="63" customFormat="1" ht="28.5" customHeight="1">
      <c r="A102" s="33">
        <v>89</v>
      </c>
      <c r="B102" s="43" t="s">
        <v>195</v>
      </c>
      <c r="C102" s="72">
        <v>8110075140</v>
      </c>
      <c r="D102" s="33">
        <v>240</v>
      </c>
      <c r="E102" s="42"/>
      <c r="F102" s="105" t="str">
        <f t="shared" si="16"/>
        <v>1795,00</v>
      </c>
      <c r="G102" s="105" t="str">
        <f t="shared" si="16"/>
        <v>1738,00</v>
      </c>
      <c r="H102" s="105" t="str">
        <f t="shared" si="16"/>
        <v>1738,00</v>
      </c>
    </row>
    <row r="103" spans="1:8" s="63" customFormat="1" ht="14.25" customHeight="1">
      <c r="A103" s="33">
        <v>90</v>
      </c>
      <c r="B103" s="49" t="s">
        <v>149</v>
      </c>
      <c r="C103" s="72">
        <v>8110075140</v>
      </c>
      <c r="D103" s="33">
        <v>240</v>
      </c>
      <c r="E103" s="42" t="s">
        <v>157</v>
      </c>
      <c r="F103" s="105" t="str">
        <f t="shared" si="16"/>
        <v>1795,00</v>
      </c>
      <c r="G103" s="105" t="str">
        <f t="shared" si="16"/>
        <v>1738,00</v>
      </c>
      <c r="H103" s="105" t="str">
        <f t="shared" si="16"/>
        <v>1738,00</v>
      </c>
    </row>
    <row r="104" spans="1:8" s="63" customFormat="1" ht="14.25" customHeight="1">
      <c r="A104" s="33">
        <v>91</v>
      </c>
      <c r="B104" s="53" t="s">
        <v>166</v>
      </c>
      <c r="C104" s="72">
        <v>8110075140</v>
      </c>
      <c r="D104" s="33">
        <v>240</v>
      </c>
      <c r="E104" s="42" t="s">
        <v>172</v>
      </c>
      <c r="F104" s="42" t="s">
        <v>359</v>
      </c>
      <c r="G104" s="42" t="s">
        <v>284</v>
      </c>
      <c r="H104" s="42" t="s">
        <v>284</v>
      </c>
    </row>
    <row r="105" spans="1:8" ht="38.25">
      <c r="A105" s="33">
        <v>92</v>
      </c>
      <c r="B105" s="99" t="s">
        <v>12</v>
      </c>
      <c r="C105" s="71">
        <v>8110080050</v>
      </c>
      <c r="D105" s="36"/>
      <c r="E105" s="38"/>
      <c r="F105" s="38" t="str">
        <f aca="true" t="shared" si="17" ref="F105:H108">+F106</f>
        <v>1500,00</v>
      </c>
      <c r="G105" s="38" t="str">
        <f t="shared" si="17"/>
        <v>1500,00</v>
      </c>
      <c r="H105" s="38" t="str">
        <f t="shared" si="17"/>
        <v>1500,00</v>
      </c>
    </row>
    <row r="106" spans="1:8" ht="12.75">
      <c r="A106" s="33">
        <v>93</v>
      </c>
      <c r="B106" s="90" t="s">
        <v>9</v>
      </c>
      <c r="C106" s="72">
        <v>8110080050</v>
      </c>
      <c r="D106" s="33">
        <v>800</v>
      </c>
      <c r="E106" s="42"/>
      <c r="F106" s="42" t="str">
        <f t="shared" si="17"/>
        <v>1500,00</v>
      </c>
      <c r="G106" s="42" t="str">
        <f t="shared" si="17"/>
        <v>1500,00</v>
      </c>
      <c r="H106" s="42" t="str">
        <f t="shared" si="17"/>
        <v>1500,00</v>
      </c>
    </row>
    <row r="107" spans="1:8" ht="12.75">
      <c r="A107" s="33">
        <v>94</v>
      </c>
      <c r="B107" s="90" t="s">
        <v>34</v>
      </c>
      <c r="C107" s="72">
        <v>8110080050</v>
      </c>
      <c r="D107" s="33">
        <v>870</v>
      </c>
      <c r="E107" s="42"/>
      <c r="F107" s="42" t="str">
        <f t="shared" si="17"/>
        <v>1500,00</v>
      </c>
      <c r="G107" s="42" t="str">
        <f t="shared" si="17"/>
        <v>1500,00</v>
      </c>
      <c r="H107" s="42" t="str">
        <f t="shared" si="17"/>
        <v>1500,00</v>
      </c>
    </row>
    <row r="108" spans="1:8" ht="12.75">
      <c r="A108" s="33">
        <v>95</v>
      </c>
      <c r="B108" s="90" t="s">
        <v>149</v>
      </c>
      <c r="C108" s="72">
        <v>8110080050</v>
      </c>
      <c r="D108" s="33">
        <v>870</v>
      </c>
      <c r="E108" s="42" t="s">
        <v>157</v>
      </c>
      <c r="F108" s="42" t="str">
        <f t="shared" si="17"/>
        <v>1500,00</v>
      </c>
      <c r="G108" s="42" t="str">
        <f t="shared" si="17"/>
        <v>1500,00</v>
      </c>
      <c r="H108" s="42" t="str">
        <f t="shared" si="17"/>
        <v>1500,00</v>
      </c>
    </row>
    <row r="109" spans="1:8" ht="12.75">
      <c r="A109" s="33">
        <v>96</v>
      </c>
      <c r="B109" s="90" t="s">
        <v>152</v>
      </c>
      <c r="C109" s="72">
        <v>8110080050</v>
      </c>
      <c r="D109" s="33">
        <v>870</v>
      </c>
      <c r="E109" s="42" t="s">
        <v>171</v>
      </c>
      <c r="F109" s="42" t="s">
        <v>248</v>
      </c>
      <c r="G109" s="42" t="s">
        <v>248</v>
      </c>
      <c r="H109" s="42" t="s">
        <v>248</v>
      </c>
    </row>
    <row r="110" spans="1:8" ht="38.25">
      <c r="A110" s="33">
        <v>97</v>
      </c>
      <c r="B110" s="99" t="s">
        <v>5</v>
      </c>
      <c r="C110" s="71">
        <v>8110080210</v>
      </c>
      <c r="D110" s="36"/>
      <c r="E110" s="38"/>
      <c r="F110" s="100">
        <f>+F111+F115+F119</f>
        <v>3989951.77</v>
      </c>
      <c r="G110" s="100">
        <f>+G111+G115+G119</f>
        <v>3680363.16</v>
      </c>
      <c r="H110" s="100">
        <f>+H111+H115+H119</f>
        <v>3490997.01</v>
      </c>
    </row>
    <row r="111" spans="1:8" ht="38.25">
      <c r="A111" s="33">
        <v>98</v>
      </c>
      <c r="B111" s="90" t="s">
        <v>196</v>
      </c>
      <c r="C111" s="72">
        <v>8110080210</v>
      </c>
      <c r="D111" s="33">
        <v>100</v>
      </c>
      <c r="E111" s="42"/>
      <c r="F111" s="42" t="str">
        <f aca="true" t="shared" si="18" ref="F111:H112">+F112</f>
        <v>2713135,00</v>
      </c>
      <c r="G111" s="42" t="str">
        <f t="shared" si="18"/>
        <v>2747541,00</v>
      </c>
      <c r="H111" s="42" t="str">
        <f t="shared" si="18"/>
        <v>2804929,00</v>
      </c>
    </row>
    <row r="112" spans="1:8" ht="19.5" customHeight="1">
      <c r="A112" s="33">
        <v>99</v>
      </c>
      <c r="B112" s="43" t="s">
        <v>197</v>
      </c>
      <c r="C112" s="72">
        <v>8110080210</v>
      </c>
      <c r="D112" s="33">
        <v>120</v>
      </c>
      <c r="E112" s="42"/>
      <c r="F112" s="42" t="str">
        <f t="shared" si="18"/>
        <v>2713135,00</v>
      </c>
      <c r="G112" s="42" t="str">
        <f t="shared" si="18"/>
        <v>2747541,00</v>
      </c>
      <c r="H112" s="42" t="str">
        <f t="shared" si="18"/>
        <v>2804929,00</v>
      </c>
    </row>
    <row r="113" spans="1:8" ht="12.75">
      <c r="A113" s="33">
        <v>100</v>
      </c>
      <c r="B113" s="43" t="s">
        <v>149</v>
      </c>
      <c r="C113" s="72">
        <v>8110080210</v>
      </c>
      <c r="D113" s="33">
        <v>120</v>
      </c>
      <c r="E113" s="42" t="s">
        <v>157</v>
      </c>
      <c r="F113" s="105" t="str">
        <f>+F114</f>
        <v>2713135,00</v>
      </c>
      <c r="G113" s="105" t="str">
        <f>+G114</f>
        <v>2747541,00</v>
      </c>
      <c r="H113" s="105" t="str">
        <f>+H114</f>
        <v>2804929,00</v>
      </c>
    </row>
    <row r="114" spans="1:8" ht="25.5">
      <c r="A114" s="33">
        <v>101</v>
      </c>
      <c r="B114" s="90" t="s">
        <v>35</v>
      </c>
      <c r="C114" s="72">
        <v>8110080210</v>
      </c>
      <c r="D114" s="33">
        <v>120</v>
      </c>
      <c r="E114" s="42" t="s">
        <v>159</v>
      </c>
      <c r="F114" s="42" t="s">
        <v>355</v>
      </c>
      <c r="G114" s="42" t="s">
        <v>312</v>
      </c>
      <c r="H114" s="42" t="s">
        <v>283</v>
      </c>
    </row>
    <row r="115" spans="1:8" ht="17.25" customHeight="1">
      <c r="A115" s="33">
        <v>102</v>
      </c>
      <c r="B115" s="43" t="s">
        <v>194</v>
      </c>
      <c r="C115" s="72">
        <v>8110080210</v>
      </c>
      <c r="D115" s="33">
        <v>200</v>
      </c>
      <c r="E115" s="42"/>
      <c r="F115" s="42" t="str">
        <f aca="true" t="shared" si="19" ref="F115:H117">+F116</f>
        <v>1271685,77</v>
      </c>
      <c r="G115" s="42" t="str">
        <f t="shared" si="19"/>
        <v>929299,16</v>
      </c>
      <c r="H115" s="42" t="str">
        <f t="shared" si="19"/>
        <v>682545,01</v>
      </c>
    </row>
    <row r="116" spans="1:8" ht="25.5">
      <c r="A116" s="33">
        <v>103</v>
      </c>
      <c r="B116" s="43" t="s">
        <v>195</v>
      </c>
      <c r="C116" s="72">
        <v>8110080210</v>
      </c>
      <c r="D116" s="33">
        <v>240</v>
      </c>
      <c r="E116" s="42"/>
      <c r="F116" s="42" t="str">
        <f t="shared" si="19"/>
        <v>1271685,77</v>
      </c>
      <c r="G116" s="42" t="str">
        <f t="shared" si="19"/>
        <v>929299,16</v>
      </c>
      <c r="H116" s="42" t="str">
        <f t="shared" si="19"/>
        <v>682545,01</v>
      </c>
    </row>
    <row r="117" spans="1:8" ht="12.75">
      <c r="A117" s="33">
        <v>104</v>
      </c>
      <c r="B117" s="43" t="s">
        <v>149</v>
      </c>
      <c r="C117" s="72">
        <v>8110080210</v>
      </c>
      <c r="D117" s="33">
        <v>240</v>
      </c>
      <c r="E117" s="42" t="s">
        <v>157</v>
      </c>
      <c r="F117" s="42" t="str">
        <f t="shared" si="19"/>
        <v>1271685,77</v>
      </c>
      <c r="G117" s="42" t="str">
        <f t="shared" si="19"/>
        <v>929299,16</v>
      </c>
      <c r="H117" s="42" t="str">
        <f t="shared" si="19"/>
        <v>682545,01</v>
      </c>
    </row>
    <row r="118" spans="1:8" ht="24.75" customHeight="1">
      <c r="A118" s="33">
        <v>105</v>
      </c>
      <c r="B118" s="43" t="s">
        <v>35</v>
      </c>
      <c r="C118" s="72">
        <v>8110080210</v>
      </c>
      <c r="D118" s="33">
        <v>240</v>
      </c>
      <c r="E118" s="42" t="s">
        <v>159</v>
      </c>
      <c r="F118" s="42" t="s">
        <v>356</v>
      </c>
      <c r="G118" s="42" t="s">
        <v>313</v>
      </c>
      <c r="H118" s="42" t="s">
        <v>310</v>
      </c>
    </row>
    <row r="119" spans="1:8" ht="12.75">
      <c r="A119" s="33">
        <v>106</v>
      </c>
      <c r="B119" s="43" t="s">
        <v>36</v>
      </c>
      <c r="C119" s="72">
        <v>8110080210</v>
      </c>
      <c r="D119" s="33">
        <v>800</v>
      </c>
      <c r="E119" s="42"/>
      <c r="F119" s="42" t="str">
        <f aca="true" t="shared" si="20" ref="F119:H120">+F120</f>
        <v>5131,00</v>
      </c>
      <c r="G119" s="42" t="str">
        <f t="shared" si="20"/>
        <v>3523,00</v>
      </c>
      <c r="H119" s="42" t="str">
        <f t="shared" si="20"/>
        <v>3523,00</v>
      </c>
    </row>
    <row r="120" spans="1:8" ht="12.75">
      <c r="A120" s="33">
        <v>107</v>
      </c>
      <c r="B120" s="43" t="s">
        <v>10</v>
      </c>
      <c r="C120" s="72">
        <v>8110080210</v>
      </c>
      <c r="D120" s="33">
        <v>850</v>
      </c>
      <c r="E120" s="42"/>
      <c r="F120" s="42" t="str">
        <f t="shared" si="20"/>
        <v>5131,00</v>
      </c>
      <c r="G120" s="42" t="str">
        <f t="shared" si="20"/>
        <v>3523,00</v>
      </c>
      <c r="H120" s="42" t="str">
        <f t="shared" si="20"/>
        <v>3523,00</v>
      </c>
    </row>
    <row r="121" spans="1:8" ht="12.75">
      <c r="A121" s="33">
        <v>108</v>
      </c>
      <c r="B121" s="43" t="s">
        <v>149</v>
      </c>
      <c r="C121" s="72">
        <v>8110080210</v>
      </c>
      <c r="D121" s="33">
        <v>850</v>
      </c>
      <c r="E121" s="42" t="s">
        <v>157</v>
      </c>
      <c r="F121" s="42" t="str">
        <f>+F122</f>
        <v>5131,00</v>
      </c>
      <c r="G121" s="105" t="str">
        <f>+G122</f>
        <v>3523,00</v>
      </c>
      <c r="H121" s="105" t="str">
        <f>+H122</f>
        <v>3523,00</v>
      </c>
    </row>
    <row r="122" spans="1:8" ht="27" customHeight="1">
      <c r="A122" s="33">
        <v>109</v>
      </c>
      <c r="B122" s="43" t="s">
        <v>35</v>
      </c>
      <c r="C122" s="72">
        <v>8110080210</v>
      </c>
      <c r="D122" s="33">
        <v>850</v>
      </c>
      <c r="E122" s="42" t="s">
        <v>159</v>
      </c>
      <c r="F122" s="42" t="s">
        <v>357</v>
      </c>
      <c r="G122" s="42" t="s">
        <v>247</v>
      </c>
      <c r="H122" s="42" t="s">
        <v>247</v>
      </c>
    </row>
    <row r="123" spans="1:8" s="63" customFormat="1" ht="69.75" customHeight="1">
      <c r="A123" s="36">
        <v>110</v>
      </c>
      <c r="B123" s="32" t="s">
        <v>217</v>
      </c>
      <c r="C123" s="71">
        <v>8110082090</v>
      </c>
      <c r="D123" s="36"/>
      <c r="E123" s="38"/>
      <c r="F123" s="38" t="str">
        <f aca="true" t="shared" si="21" ref="F123:H126">F124</f>
        <v>26404,00</v>
      </c>
      <c r="G123" s="38" t="str">
        <f t="shared" si="21"/>
        <v>26404,00</v>
      </c>
      <c r="H123" s="38" t="str">
        <f t="shared" si="21"/>
        <v>26404,00</v>
      </c>
    </row>
    <row r="124" spans="1:8" ht="18" customHeight="1">
      <c r="A124" s="33">
        <v>111</v>
      </c>
      <c r="B124" s="46" t="s">
        <v>208</v>
      </c>
      <c r="C124" s="72">
        <v>8110082090</v>
      </c>
      <c r="D124" s="33">
        <v>500</v>
      </c>
      <c r="E124" s="42"/>
      <c r="F124" s="42" t="str">
        <f t="shared" si="21"/>
        <v>26404,00</v>
      </c>
      <c r="G124" s="42" t="str">
        <f t="shared" si="21"/>
        <v>26404,00</v>
      </c>
      <c r="H124" s="42" t="str">
        <f t="shared" si="21"/>
        <v>26404,00</v>
      </c>
    </row>
    <row r="125" spans="1:8" ht="14.25" customHeight="1">
      <c r="A125" s="33">
        <v>112</v>
      </c>
      <c r="B125" s="46" t="s">
        <v>145</v>
      </c>
      <c r="C125" s="72">
        <v>8110082090</v>
      </c>
      <c r="D125" s="33">
        <v>540</v>
      </c>
      <c r="E125" s="42"/>
      <c r="F125" s="42" t="str">
        <f t="shared" si="21"/>
        <v>26404,00</v>
      </c>
      <c r="G125" s="42" t="str">
        <f t="shared" si="21"/>
        <v>26404,00</v>
      </c>
      <c r="H125" s="42" t="str">
        <f t="shared" si="21"/>
        <v>26404,00</v>
      </c>
    </row>
    <row r="126" spans="1:8" ht="30.75" customHeight="1">
      <c r="A126" s="33">
        <v>113</v>
      </c>
      <c r="B126" s="46" t="s">
        <v>209</v>
      </c>
      <c r="C126" s="72">
        <v>8110082090</v>
      </c>
      <c r="D126" s="33">
        <v>540</v>
      </c>
      <c r="E126" s="42" t="s">
        <v>210</v>
      </c>
      <c r="F126" s="42" t="str">
        <f t="shared" si="21"/>
        <v>26404,00</v>
      </c>
      <c r="G126" s="42" t="str">
        <f t="shared" si="21"/>
        <v>26404,00</v>
      </c>
      <c r="H126" s="42" t="str">
        <f t="shared" si="21"/>
        <v>26404,00</v>
      </c>
    </row>
    <row r="127" spans="1:8" ht="18" customHeight="1">
      <c r="A127" s="33">
        <v>114</v>
      </c>
      <c r="B127" s="46" t="s">
        <v>218</v>
      </c>
      <c r="C127" s="72">
        <v>8110082090</v>
      </c>
      <c r="D127" s="33">
        <v>540</v>
      </c>
      <c r="E127" s="42" t="s">
        <v>211</v>
      </c>
      <c r="F127" s="42" t="s">
        <v>256</v>
      </c>
      <c r="G127" s="42" t="s">
        <v>256</v>
      </c>
      <c r="H127" s="42" t="s">
        <v>256</v>
      </c>
    </row>
    <row r="128" spans="1:8" ht="25.5">
      <c r="A128" s="33">
        <v>115</v>
      </c>
      <c r="B128" s="39" t="s">
        <v>44</v>
      </c>
      <c r="C128" s="71">
        <v>9100000000</v>
      </c>
      <c r="D128" s="36"/>
      <c r="E128" s="38"/>
      <c r="F128" s="38" t="str">
        <f aca="true" t="shared" si="22" ref="F128:H133">+F129</f>
        <v>981018,00</v>
      </c>
      <c r="G128" s="38" t="str">
        <f t="shared" si="22"/>
        <v>940190,00</v>
      </c>
      <c r="H128" s="38" t="str">
        <f t="shared" si="22"/>
        <v>940190,00</v>
      </c>
    </row>
    <row r="129" spans="1:8" ht="12.75">
      <c r="A129" s="33">
        <v>116</v>
      </c>
      <c r="B129" s="90" t="s">
        <v>121</v>
      </c>
      <c r="C129" s="72">
        <v>9110000000</v>
      </c>
      <c r="D129" s="33"/>
      <c r="E129" s="42"/>
      <c r="F129" s="42" t="str">
        <f t="shared" si="22"/>
        <v>981018,00</v>
      </c>
      <c r="G129" s="42" t="str">
        <f t="shared" si="22"/>
        <v>940190,00</v>
      </c>
      <c r="H129" s="42" t="str">
        <f t="shared" si="22"/>
        <v>940190,00</v>
      </c>
    </row>
    <row r="130" spans="1:8" ht="38.25">
      <c r="A130" s="33">
        <v>117</v>
      </c>
      <c r="B130" s="90" t="s">
        <v>1</v>
      </c>
      <c r="C130" s="72">
        <v>9110080210</v>
      </c>
      <c r="D130" s="33"/>
      <c r="E130" s="42"/>
      <c r="F130" s="42" t="str">
        <f t="shared" si="22"/>
        <v>981018,00</v>
      </c>
      <c r="G130" s="42" t="str">
        <f t="shared" si="22"/>
        <v>940190,00</v>
      </c>
      <c r="H130" s="42" t="str">
        <f t="shared" si="22"/>
        <v>940190,00</v>
      </c>
    </row>
    <row r="131" spans="1:8" ht="38.25">
      <c r="A131" s="33">
        <v>118</v>
      </c>
      <c r="B131" s="90" t="s">
        <v>196</v>
      </c>
      <c r="C131" s="72">
        <v>9110080210</v>
      </c>
      <c r="D131" s="33">
        <v>100</v>
      </c>
      <c r="E131" s="42"/>
      <c r="F131" s="42" t="str">
        <f t="shared" si="22"/>
        <v>981018,00</v>
      </c>
      <c r="G131" s="42" t="str">
        <f t="shared" si="22"/>
        <v>940190,00</v>
      </c>
      <c r="H131" s="42" t="str">
        <f t="shared" si="22"/>
        <v>940190,00</v>
      </c>
    </row>
    <row r="132" spans="1:8" ht="12.75">
      <c r="A132" s="33">
        <v>119</v>
      </c>
      <c r="B132" s="43" t="s">
        <v>197</v>
      </c>
      <c r="C132" s="72">
        <v>9110080210</v>
      </c>
      <c r="D132" s="33">
        <v>120</v>
      </c>
      <c r="E132" s="42"/>
      <c r="F132" s="42" t="str">
        <f t="shared" si="22"/>
        <v>981018,00</v>
      </c>
      <c r="G132" s="42" t="str">
        <f t="shared" si="22"/>
        <v>940190,00</v>
      </c>
      <c r="H132" s="42" t="str">
        <f t="shared" si="22"/>
        <v>940190,00</v>
      </c>
    </row>
    <row r="133" spans="1:8" ht="12.75">
      <c r="A133" s="33">
        <v>120</v>
      </c>
      <c r="B133" s="43" t="s">
        <v>149</v>
      </c>
      <c r="C133" s="72">
        <v>9110080210</v>
      </c>
      <c r="D133" s="33">
        <v>120</v>
      </c>
      <c r="E133" s="42" t="s">
        <v>157</v>
      </c>
      <c r="F133" s="42" t="str">
        <f t="shared" si="22"/>
        <v>981018,00</v>
      </c>
      <c r="G133" s="42" t="str">
        <f t="shared" si="22"/>
        <v>940190,00</v>
      </c>
      <c r="H133" s="42" t="str">
        <f t="shared" si="22"/>
        <v>940190,00</v>
      </c>
    </row>
    <row r="134" spans="1:8" ht="25.5">
      <c r="A134" s="33">
        <v>121</v>
      </c>
      <c r="B134" s="90" t="s">
        <v>150</v>
      </c>
      <c r="C134" s="72">
        <v>9110080210</v>
      </c>
      <c r="D134" s="33">
        <v>120</v>
      </c>
      <c r="E134" s="42" t="s">
        <v>158</v>
      </c>
      <c r="F134" s="42" t="s">
        <v>338</v>
      </c>
      <c r="G134" s="42" t="s">
        <v>282</v>
      </c>
      <c r="H134" s="42" t="s">
        <v>282</v>
      </c>
    </row>
    <row r="135" spans="1:8" ht="12.75">
      <c r="A135" s="33">
        <v>122</v>
      </c>
      <c r="B135" s="90" t="s">
        <v>204</v>
      </c>
      <c r="C135" s="72"/>
      <c r="D135" s="33"/>
      <c r="E135" s="42"/>
      <c r="F135" s="42"/>
      <c r="G135" s="101">
        <v>193389.8</v>
      </c>
      <c r="H135" s="101">
        <v>384255.15</v>
      </c>
    </row>
    <row r="136" spans="1:8" ht="12.75">
      <c r="A136" s="169" t="s">
        <v>205</v>
      </c>
      <c r="B136" s="169"/>
      <c r="C136" s="32"/>
      <c r="D136" s="36"/>
      <c r="E136" s="38"/>
      <c r="F136" s="100">
        <f>+F128+F89+F78+F62+F41+F15</f>
        <v>8942345.190000001</v>
      </c>
      <c r="G136" s="100">
        <f>+G14+G89+G128+G135</f>
        <v>7735592</v>
      </c>
      <c r="H136" s="100">
        <f>+H14+H89+H128+H135</f>
        <v>7685103</v>
      </c>
    </row>
  </sheetData>
  <sheetProtection/>
  <mergeCells count="17">
    <mergeCell ref="H11:H12"/>
    <mergeCell ref="A136:B136"/>
    <mergeCell ref="A9:F9"/>
    <mergeCell ref="A11:A12"/>
    <mergeCell ref="B11:B12"/>
    <mergeCell ref="C11:C12"/>
    <mergeCell ref="G11:G12"/>
    <mergeCell ref="D11:D12"/>
    <mergeCell ref="E11:E12"/>
    <mergeCell ref="F11:F12"/>
    <mergeCell ref="D4:F4"/>
    <mergeCell ref="B7:F7"/>
    <mergeCell ref="C6:F6"/>
    <mergeCell ref="B5:F5"/>
    <mergeCell ref="D1:F1"/>
    <mergeCell ref="B2:F2"/>
    <mergeCell ref="C3:F3"/>
  </mergeCells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Тонер</cp:lastModifiedBy>
  <cp:lastPrinted>2022-12-07T06:36:30Z</cp:lastPrinted>
  <dcterms:created xsi:type="dcterms:W3CDTF">2010-12-02T07:50:49Z</dcterms:created>
  <dcterms:modified xsi:type="dcterms:W3CDTF">2022-12-07T06:37:36Z</dcterms:modified>
  <cp:category/>
  <cp:version/>
  <cp:contentType/>
  <cp:contentStatus/>
</cp:coreProperties>
</file>