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ГАД" sheetId="3" r:id="rId3"/>
    <sheet name="Прил 3 ГАИ" sheetId="4" r:id="rId4"/>
    <sheet name="Прил 4 Доходы 2020" sheetId="5" r:id="rId5"/>
    <sheet name="Прил 5 Доходы 2021-2022" sheetId="6" r:id="rId6"/>
    <sheet name="Прил 6 Расходы 2020" sheetId="7" r:id="rId7"/>
    <sheet name="Прил 7 Расходы 2021-2022" sheetId="8" r:id="rId8"/>
    <sheet name="Прил 8 Ведом.структура 2020" sheetId="9" r:id="rId9"/>
    <sheet name="Прил 9 Ведом.структура 2021-22" sheetId="10" r:id="rId10"/>
    <sheet name="Прил 10(ЦСР,ВР,РП)2020" sheetId="11" r:id="rId11"/>
    <sheet name="Прил 11(РП,ЦСР,ВР)2020" sheetId="12" r:id="rId12"/>
  </sheets>
  <definedNames/>
  <calcPr fullCalcOnLoad="1"/>
</workbook>
</file>

<file path=xl/sharedStrings.xml><?xml version="1.0" encoding="utf-8"?>
<sst xmlns="http://schemas.openxmlformats.org/spreadsheetml/2006/main" count="1667" uniqueCount="556">
  <si>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</si>
  <si>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</si>
  <si>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</si>
  <si>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</si>
  <si>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</si>
  <si>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</si>
  <si>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</si>
  <si>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</si>
  <si>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</si>
  <si>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</si>
  <si>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</si>
  <si>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</si>
  <si>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</si>
  <si>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</si>
  <si>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</si>
  <si>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</si>
  <si>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</si>
  <si>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</si>
  <si>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</si>
  <si>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</si>
  <si>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Дорожное хозяйство</t>
  </si>
  <si>
    <t>Подпрограмма "Содержание автомобильных дорог общего пользования Пятковского сельсовета"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</si>
  <si>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</si>
  <si>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</si>
  <si>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</si>
  <si>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</si>
  <si>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</si>
  <si>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</si>
  <si>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</si>
  <si>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</si>
  <si>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</si>
  <si>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</si>
  <si>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</si>
  <si>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</si>
  <si>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сельского поселения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</si>
  <si>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</si>
  <si>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</si>
  <si>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</si>
  <si>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</si>
  <si>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</si>
  <si>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</si>
  <si>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</si>
  <si>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</si>
  <si>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2 02 04999 10 0006 151</t>
  </si>
  <si>
    <t>2 02 04999 10 0018 151</t>
  </si>
  <si>
    <t> 1 08 04020 01 4000 110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</si>
  <si>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</si>
  <si>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</si>
  <si>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</si>
  <si>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Статья 6. Индексация размеров денежного вознаграждения выборных должностных лиц, осуществляющих свои полномочия на постоянной основе,     </t>
  </si>
  <si>
    <t xml:space="preserve"> членов выборных органов местного самоуправления, и должностных окладов</t>
  </si>
  <si>
    <t>по должностям  муниципальной службы.</t>
  </si>
  <si>
    <r>
      <t xml:space="preserve"> </t>
    </r>
    <r>
      <rPr>
        <sz val="11"/>
        <rFont val="Times New Roman"/>
        <family val="1"/>
      </rPr>
      <t>к проекту решения Пятковского сельского</t>
    </r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</si>
  <si>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</si>
  <si>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</si>
  <si>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</si>
  <si>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</si>
  <si>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</si>
  <si>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</si>
  <si>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</si>
  <si>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</si>
  <si>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</si>
  <si>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</si>
  <si>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</si>
  <si>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</si>
  <si>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</si>
  <si>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</si>
  <si>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</si>
  <si>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</si>
  <si>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</si>
  <si>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</si>
  <si>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</si>
  <si>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</si>
  <si>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</si>
  <si>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</si>
  <si>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</si>
  <si>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</si>
  <si>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</si>
  <si>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</si>
  <si>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</si>
  <si>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</si>
  <si>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</si>
  <si>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</si>
  <si>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</si>
  <si>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</si>
  <si>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</si>
  <si>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</si>
  <si>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</si>
  <si>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</si>
  <si>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</si>
  <si>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</si>
  <si>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</si>
  <si>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</si>
  <si>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</si>
  <si>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</si>
  <si>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</si>
  <si>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</si>
  <si>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</si>
  <si>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</si>
  <si>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</si>
  <si>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</si>
  <si>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</si>
  <si>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</si>
  <si>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</si>
  <si>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</si>
  <si>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</si>
  <si>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</si>
  <si>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</si>
  <si>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</si>
  <si>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 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</si>
  <si>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</si>
  <si>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</si>
  <si>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</si>
  <si>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</si>
  <si>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</si>
  <si>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</si>
  <si>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</si>
  <si>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1 17 05050 10 0000 180</t>
  </si>
  <si>
    <t>Налог на доходы физических лиц с доходов, полученных физическими лицами в сооттветствии со статьей 228 Налогового кодекса Российской Федерации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</si>
  <si>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</si>
  <si>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</si>
  <si>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</si>
  <si>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</si>
  <si>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</si>
  <si>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</si>
  <si>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</si>
  <si>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</si>
  <si>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</si>
  <si>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Администрация Пятковского сельсовета Казачинского района Красноярского края</t>
  </si>
  <si>
    <t xml:space="preserve">Администрация Пятковского сельсовета              </t>
  </si>
  <si>
    <t>828 2 02 00000 00 0000 000</t>
  </si>
  <si>
    <t xml:space="preserve">        Утвердить доходы бюджета поселения:</t>
  </si>
  <si>
    <t>Налог на имущество физических лиц</t>
  </si>
  <si>
    <t>Прочие межбюджетные трансферты, передаваемые бюджетам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</si>
  <si>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</si>
  <si>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</si>
  <si>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</si>
  <si>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</si>
  <si>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</si>
  <si>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</si>
  <si>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</si>
  <si>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</si>
  <si>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</si>
  <si>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</si>
  <si>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</t>
  </si>
  <si>
    <t xml:space="preserve">Подпрограмма "Благоустройство территории Пятковского сельсовета" 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</si>
  <si>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</si>
  <si>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</si>
  <si>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</si>
  <si>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</si>
  <si>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</si>
  <si>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</si>
  <si>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</si>
  <si>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</si>
  <si>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</si>
  <si>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</si>
  <si>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</si>
  <si>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1 13 02065 10 0000 130</t>
  </si>
  <si>
    <t>1 13 01995 10 0000 130</t>
  </si>
  <si>
    <t>1 16 23051 10 0000 140</t>
  </si>
  <si>
    <t>1 16 23052 10 0000 140</t>
  </si>
  <si>
    <t>000 1 03 02000 01 0000 110</t>
  </si>
  <si>
    <t>Субвенции  местным бюджетам  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</si>
  <si>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</si>
  <si>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</si>
  <si>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</si>
  <si>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</si>
  <si>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</si>
  <si>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</si>
  <si>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</si>
  <si>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</si>
  <si>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>Дорожное хозяйство(дорожные фонды)</t>
  </si>
  <si>
    <t> 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</si>
  <si>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дохода)</t>
  </si>
  <si>
    <t xml:space="preserve">                                                                                                                  Приложение  2</t>
  </si>
  <si>
    <t xml:space="preserve">Культура, кинематография </t>
  </si>
  <si>
    <t>Наименование главных распорядителей бюджетных средств и  показателей бюджетной классификации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</si>
  <si>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</si>
  <si>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</si>
  <si>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</si>
  <si>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>Функционирование Главы сельсовета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</si>
  <si>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</si>
  <si>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</si>
  <si>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</si>
  <si>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</si>
  <si>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</si>
  <si>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</si>
  <si>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</si>
  <si>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</si>
  <si>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</si>
  <si>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</si>
  <si>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</si>
  <si>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</si>
  <si>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</si>
  <si>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</si>
  <si>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</si>
  <si>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</si>
  <si>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</si>
  <si>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</si>
  <si>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</si>
  <si>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</si>
  <si>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</si>
  <si>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</si>
  <si>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</si>
  <si>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</si>
  <si>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01 0 0000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</si>
  <si>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</si>
  <si>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</si>
  <si>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</si>
  <si>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</si>
  <si>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</si>
  <si>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</si>
  <si>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</si>
  <si>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</si>
  <si>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</si>
  <si>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</si>
  <si>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</si>
  <si>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</si>
  <si>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</si>
  <si>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</si>
  <si>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</si>
  <si>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</si>
  <si>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</si>
  <si>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</si>
  <si>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</si>
  <si>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</si>
  <si>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</si>
  <si>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</si>
  <si>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</si>
  <si>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</si>
  <si>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</si>
  <si>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</si>
  <si>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</si>
  <si>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</si>
  <si>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</si>
  <si>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</si>
  <si>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</si>
  <si>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</si>
  <si>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</si>
  <si>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</si>
  <si>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</si>
  <si>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Приложение 5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</si>
  <si>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6</t>
    </r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</si>
  <si>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7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</si>
  <si>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</si>
  <si>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</si>
  <si>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</si>
  <si>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</si>
  <si>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</si>
  <si>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</si>
  <si>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</si>
  <si>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</si>
  <si>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3)  дефицит  бюджета поселения в сумме 0 рублей;</t>
  </si>
  <si>
    <t xml:space="preserve">                    </t>
  </si>
  <si>
    <t xml:space="preserve">                             </t>
  </si>
  <si>
    <t>1 16 51040 02 0000 140</t>
  </si>
  <si>
    <t>Расходы на выплаты  персоналу государственных (муниципальных) органов</t>
  </si>
  <si>
    <t>1 13 02995 10 0000 130</t>
  </si>
  <si>
    <t>1 14 02053 10 0000 410</t>
  </si>
  <si>
    <t>1 14 06025 10 0000 430</t>
  </si>
  <si>
    <t>1 16 90050 10 0000 140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</si>
  <si>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</si>
  <si>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</si>
  <si>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 xml:space="preserve">      Статья 1. Основные характеристики бюджета поселения                                                                                                                                </t>
  </si>
  <si>
    <t>Мобилизационная и вневойсковая подготовка</t>
  </si>
  <si>
    <t xml:space="preserve">01 2 0000 </t>
  </si>
  <si>
    <t>01 2 9508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</si>
  <si>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</si>
  <si>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</si>
  <si>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</si>
  <si>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</si>
  <si>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</si>
  <si>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</si>
  <si>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</si>
  <si>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</si>
  <si>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</si>
  <si>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</si>
  <si>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</si>
  <si>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</si>
  <si>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 1 11 05075 10 0000 120</t>
  </si>
  <si>
    <t xml:space="preserve">         Установить, что публичные нормативные обязательства поселения не принимаются.</t>
  </si>
  <si>
    <t xml:space="preserve">     4)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</si>
  <si>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1. Утвердить перечень  главных администраторов доходов бюджета поселения и закрепленные за ними доходные источники согласно приложению 2 к настоящему Решению.</t>
  </si>
  <si>
    <t xml:space="preserve">      2. Утвердить перечень главных администраторов источников внутреннего финансирования дефицита бюджета поселения и закрепленные за ними источники внутреннего финансирования дефицита бюджета поселения согласно приложению 3 к настоящему Решению.</t>
  </si>
  <si>
    <r>
      <t xml:space="preserve">        </t>
    </r>
    <r>
      <rPr>
        <b/>
        <sz val="12"/>
        <rFont val="Times New Roman"/>
        <family val="1"/>
      </rPr>
      <t>классификации Российской Федерации</t>
    </r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</si>
  <si>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Пятковского сельсовета на 2014-2016 годы"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</si>
  <si>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182 1 01 02030 01 0000 110</t>
  </si>
  <si>
    <t xml:space="preserve">      Статья 7. Индексация заработной платы работников муниципальных             </t>
  </si>
  <si>
    <r>
      <t xml:space="preserve">      учреждений</t>
    </r>
    <r>
      <rPr>
        <sz val="12"/>
        <rFont val="Times New Roman"/>
        <family val="1"/>
      </rPr>
      <t xml:space="preserve">  </t>
    </r>
  </si>
  <si>
    <t xml:space="preserve">     сельсовета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</si>
  <si>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</si>
  <si>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</si>
  <si>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</si>
  <si>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</si>
  <si>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</si>
  <si>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</si>
  <si>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Дорожное хлзяйство (дорожные фонды)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</si>
  <si>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</si>
  <si>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</si>
  <si>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</si>
  <si>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</si>
  <si>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</si>
  <si>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</si>
  <si>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</si>
  <si>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</si>
  <si>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</si>
  <si>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Дотации бюджетам  сельских поселений на выравнивание бюджетной обеспеченности</t>
  </si>
  <si>
    <t>Субвенции  бюджетам сельских поселений  на выполнение государственных полномочий субъектов Российской Федерации</t>
  </si>
  <si>
    <t>Субвенции  бюджетам сельских поселений 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</si>
  <si>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по организации проведения мероприятий по отлову, учету, содержанию и иному обращению с безнадзорными домашними животными</t>
  </si>
  <si>
    <t>Условно утвержденные</t>
  </si>
  <si>
    <t>Земельный налог с организаций, обладающих земельным участком расположенным в границах сельских поселений</t>
  </si>
  <si>
    <t>Итого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</si>
  <si>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</si>
  <si>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бюджетов сельских поселений от возврата бюджетными учреждениями остатков субсидий прошлых лет</t>
  </si>
  <si>
    <t>500</t>
  </si>
  <si>
    <t>540</t>
  </si>
  <si>
    <t>Межбюджетные трансферты</t>
  </si>
  <si>
    <t>Сумма на 2020 год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</si>
  <si>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</si>
  <si>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</si>
  <si>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</si>
  <si>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</si>
  <si>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</si>
  <si>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248100,0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</si>
  <si>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</si>
  <si>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</si>
  <si>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</si>
  <si>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</si>
  <si>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</si>
  <si>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</si>
  <si>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</si>
  <si>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</si>
  <si>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</si>
  <si>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</si>
  <si>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Прочие межбюджетные трансферты общего характера</t>
  </si>
  <si>
    <t>Возврат остатков субвенций на осуществление первичного воинского учета на территориях , где отсутствуют военные комиссариаты из бюджетов сельских поселений</t>
  </si>
  <si>
    <t>Глава сельсовета                                                       Т.И.Тюлькова</t>
  </si>
  <si>
    <t xml:space="preserve">  2021 год</t>
  </si>
  <si>
    <t>2 02 15001 10 0020 150</t>
  </si>
  <si>
    <t>2 02 15001 10 0030 150</t>
  </si>
  <si>
    <t>2 02 35118 10 0000 150</t>
  </si>
  <si>
    <t>2 02 30024 10 4901 150</t>
  </si>
  <si>
    <t>2 02 30024 10 4902 150</t>
  </si>
  <si>
    <t>2 02 49999 10 0018 150</t>
  </si>
  <si>
    <t>2 07 05020 10 0000 150</t>
  </si>
  <si>
    <t>2 07 05030 10 0000 150</t>
  </si>
  <si>
    <t>2 08 05000 10 0000 150</t>
  </si>
  <si>
    <t>2 18 60010 10 0000 150</t>
  </si>
  <si>
    <t>2 19 35118 10 0000 150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</si>
  <si>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</si>
  <si>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</si>
  <si>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</si>
  <si>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</si>
  <si>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</si>
  <si>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</si>
  <si>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</si>
  <si>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</si>
  <si>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</si>
  <si>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</si>
  <si>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</si>
  <si>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</si>
  <si>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</si>
  <si>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</si>
  <si>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</si>
  <si>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</si>
  <si>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</si>
  <si>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</si>
  <si>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</si>
  <si>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 xml:space="preserve">       Распределение расходов бюджета поселения по разделам  и подразделам классификации расходов бюджетов Российской                                                                                          Федерации на  плановый период 2020-2021годов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</si>
  <si>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</si>
  <si>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</si>
  <si>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16452,10</t>
  </si>
  <si>
    <t>Сумма на 2021 год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</si>
  <si>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</si>
  <si>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Статья 8.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</si>
  <si>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t xml:space="preserve">     Статья 14. Публичные нормативные обязательства</t>
  </si>
  <si>
    <t xml:space="preserve">     Статья 15.  Вступление в силу настоящего решения</t>
  </si>
  <si>
    <t xml:space="preserve">          «О  бюджете Пятковского сельсовета на 2020 год и плановый период</t>
  </si>
  <si>
    <t xml:space="preserve">                 2021-2022 годов»</t>
  </si>
  <si>
    <t xml:space="preserve">      на 2020 год и плановый период 2021-2022 годов</t>
  </si>
  <si>
    <t xml:space="preserve">      1. Утвердить основные характеристики бюджета поселения на 2020 год:</t>
  </si>
  <si>
    <t xml:space="preserve">         2. Утвердить основные характеристики бюджета поселения на 2021 год и на 2022 год:</t>
  </si>
  <si>
    <t xml:space="preserve">        Статья 3. Доходы бюджета поселений на 2020 год                                                                       </t>
  </si>
  <si>
    <t xml:space="preserve">        и плановый период 2021-2022 годов</t>
  </si>
  <si>
    <t xml:space="preserve">       1)  на 2020 год  согласно приложению 4 к настоящему Решению;</t>
  </si>
  <si>
    <t xml:space="preserve">       2) на плановый период 2021-2022 годов  согласно приложению 5 к настоящему Решению.</t>
  </si>
  <si>
    <r>
      <t xml:space="preserve">        </t>
    </r>
    <r>
      <rPr>
        <b/>
        <sz val="12"/>
        <rFont val="Times New Roman"/>
        <family val="1"/>
      </rPr>
      <t xml:space="preserve">Статья 4. Распределение  на 2020 год и плановый период </t>
    </r>
  </si>
  <si>
    <r>
      <t xml:space="preserve">     </t>
    </r>
    <r>
      <rPr>
        <b/>
        <sz val="12"/>
        <rFont val="Times New Roman"/>
        <family val="1"/>
      </rPr>
      <t xml:space="preserve">   2021-2022 годов расходов бюджета поселения  по бюджетной </t>
    </r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</si>
  <si>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2020 год  согласно приложению 6  к настоящему Решению.</t>
  </si>
  <si>
    <t xml:space="preserve">         3) ведомственную структуру расходов  бюджета поселения на 2020 год согласно приложению 8 к настоящему Решению;</t>
  </si>
  <si>
    <t xml:space="preserve">         4) ведомственную структуру расходов бюджета поселения на плановый период 2021-2022 годов согласно приложению 9 к настоящему Решению;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</si>
  <si>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</si>
  <si>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 2)   распределение бюджетных ассигнований по разделам и подразделам бюджетной классификации расходов бюджетов Российской Федерации на плановый период  2021-2022 годов  согласно приложению 7  к настоящему Решению.</t>
  </si>
  <si>
    <t xml:space="preserve">     Установить, что Глава Администрация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2020 год и плановый период 2021-2022 годов:</t>
  </si>
  <si>
    <t xml:space="preserve">       1) на сумму доходов,  дополнительно полученных от оеазания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</si>
  <si>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</si>
  <si>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</si>
  <si>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</si>
  <si>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</si>
  <si>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</si>
  <si>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</si>
  <si>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</si>
  <si>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2020 года, которые направляются на финансирование расходов данных учреждений в соответствии с бюджетной сметой;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</si>
  <si>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</si>
  <si>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t xml:space="preserve">       Заработная плата работников муниципальных казенных, бюджетных и автономных учреждений в 2020 году увеличивается (индексируется) в размере, равном 3 процентов с 1 октября 2020 года, в плановом периоде 2021 - 2022 годов на коэффициент, равный 1.</t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</si>
  <si>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2020 году и плановом периоде 2021-2022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</si>
  <si>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r>
      <t xml:space="preserve">       Статья 9.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2020 году</t>
    </r>
  </si>
  <si>
    <t xml:space="preserve">Статья 10. Особенности выполнения бюджета в 2020 году </t>
  </si>
  <si>
    <t xml:space="preserve">          1) Установить, что не использованные по состоянию на 1 января 2020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</si>
  <si>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 xml:space="preserve">          2) Остатки средств бюджета поселения на 1 января 2020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2020 году.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</si>
  <si>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2020 года обязательствам, производится главными распорядителями средств бюджета поселения за счет утвержденных им бюджетных ассигнований на 2020 год.</t>
  </si>
  <si>
    <r>
      <t xml:space="preserve"> </t>
    </r>
    <r>
      <rPr>
        <sz val="12"/>
        <rFont val="Times New Roman"/>
        <family val="1"/>
      </rPr>
      <t>Решение  вступает в силу с 1 января 2020 года,  и подлежит официальному опубликованию в течении 10 дней после его подписания.</t>
    </r>
  </si>
  <si>
    <t>бюджета поселения в 2020 году и плановом периоде 2021-2022 годов</t>
  </si>
  <si>
    <t xml:space="preserve">   2020 год</t>
  </si>
  <si>
    <t xml:space="preserve">  2022 год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</si>
  <si>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</si>
  <si>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2 02 49999 10 0002 150</t>
  </si>
  <si>
    <t>2 02 49999 10 7641 150</t>
  </si>
  <si>
    <t>2 02 05099 10 0000 150</t>
  </si>
  <si>
    <t>Прочие безвозмездные поступления от негосударственных организаций в бюджеты сельских поселений</t>
  </si>
  <si>
    <t xml:space="preserve">  ДОХОДЫ БЮДЖЕТА ПОСЕЛЕНИЯ НА  ПЛАНОВЫЙ ПЕРИОД   2021-2022 годов</t>
  </si>
  <si>
    <t>Доходы бюджета поселения 2021года</t>
  </si>
  <si>
    <t>Доходы бюджета поселения 2022 год</t>
  </si>
  <si>
    <t xml:space="preserve">                                            ДОХОДЫ БЮДЖЕТА ПОСЕЛЕНИЯ НА 2020 ГОД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</si>
  <si>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2020 год </t>
  </si>
  <si>
    <t>Обеспечение проведения выборов и референдумов</t>
  </si>
  <si>
    <t>0107</t>
  </si>
  <si>
    <t>Сумма на 2022год</t>
  </si>
  <si>
    <t xml:space="preserve">       Ведомственная структура расходов бюджета поселения на 2020 год </t>
  </si>
  <si>
    <t>Руководство и управление в сфере установленных функций органов местного самоуправления в рамках непрграмных расходов отдельных органов местного самоуправления</t>
  </si>
  <si>
    <t>Специальные расходы</t>
  </si>
  <si>
    <t>36396,00</t>
  </si>
  <si>
    <t xml:space="preserve">       Ведомственная структура расходов бюджета поселения на  плановый период 2021-2022 годов </t>
  </si>
  <si>
    <t>754180,00</t>
  </si>
  <si>
    <t>Сумма на 2020год</t>
  </si>
  <si>
    <t>Сумма на 2022 год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</si>
  <si>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2020 год и плановый период 2021- 2022 годов со следующими показателями:</t>
  </si>
  <si>
    <t xml:space="preserve">    3)  дефицит(профицит)  бюджета поселения на 2021 год в сумме 0,00 рублей и на 2022 год в сумме   0,00 рублей;</t>
  </si>
  <si>
    <t xml:space="preserve">    4) источники внутреннего финансирования дефицита(профицита)   бюджета  поселения на 2021 год  в сумме 0,00 рублей и на 2022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</si>
  <si>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 xml:space="preserve">                       Статья 5.Изменение показателей сводной бюджетной росписи                    бюджета поселения в 2020 году</t>
  </si>
  <si>
    <r>
      <t xml:space="preserve">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</t>
    </r>
    <r>
      <rPr>
        <b/>
        <sz val="12"/>
        <rFont val="Times New Roman"/>
        <family val="1"/>
      </rPr>
      <t xml:space="preserve">увеличиваются (индексируютcя) :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в 2020 году на 3 процента с 1 октября 2020 года;                                                                     в плановом периоде 2021-2022 годов на коэффициент, равный 1.</t>
    </r>
  </si>
  <si>
    <t xml:space="preserve">    Статья 13. Муниципальный внутренний долг  Пятковского </t>
  </si>
  <si>
    <t xml:space="preserve">      Статья 11. Дорожный фонд  Пятковского сельсовета</t>
  </si>
  <si>
    <t xml:space="preserve"> Утвердить объем бюджетных ассигнований дорожного фонда Пятковского сельсовета  на 2020 в сумме 93 800 рублей, на 2021 год в сумме 97100 рублей, на 2022 год в сумме 101100 рублей.</t>
  </si>
  <si>
    <t xml:space="preserve">    на 1 января 2021 года в сумме 0,00 рублей, в том числе  по муниципальным гарантиям в сумме 0,00 рублей;</t>
  </si>
  <si>
    <t xml:space="preserve">     на 1 января 2022 года в сумме 0,00 рублей, в том числе по муниципальным гарантиям в сумме 0,00 рублей;</t>
  </si>
  <si>
    <t xml:space="preserve">      на 1 января 2023 года в сумме 0,00 рублей, в том числе по муниципальным гарантиям в сумме 0,00 рублей.</t>
  </si>
  <si>
    <r>
      <t xml:space="preserve">       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Предельный объем расходов на обслуживание муниципального долга в  Пятковском сельсовете не должен превышать:</t>
    </r>
  </si>
  <si>
    <t xml:space="preserve">      0,00 рублей в 2020 году;</t>
  </si>
  <si>
    <t xml:space="preserve">      0,00 рублей в 2022 году.</t>
  </si>
  <si>
    <t xml:space="preserve">     91862,00 рубля на 2020 год;</t>
  </si>
  <si>
    <t xml:space="preserve">     94271,00 рубль на 2021 год;</t>
  </si>
  <si>
    <t xml:space="preserve">     97133,00 рубля на 2022 год.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</si>
  <si>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2020 году и плановом периоде 2021-2022 годов в бюджет Казачинского района:  
1)  межбюджетные трансферты,передаваемые бюджетам муниципальныхрайонов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2020-2022 годы  в сумме 16 452,10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из бюджета Пятковского сельсовета на 2020-2022 годы  в сумме 754 180,00 рублей ежегодно;
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2020-2022 года, в сумме 36396,00 рублей ежегодно.
</t>
  </si>
  <si>
    <t xml:space="preserve">                            Статья14.Иные межбюджетные трансферты</t>
  </si>
  <si>
    <r>
      <t xml:space="preserve">      Статья 12.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Пятковского сельсовета</t>
    </r>
    <r>
      <rPr>
        <sz val="12"/>
        <rFont val="Times New Roman"/>
        <family val="1"/>
      </rPr>
      <t xml:space="preserve">    </t>
    </r>
  </si>
  <si>
    <t xml:space="preserve">     Установить, что в расходной части бюджета поселения предусматривается резервный фонд  сельсовета на 2020 год в сумме 1500 рублей и плановый период 2021-2022 годов в сумме1500 рублей ежегодно.Расход средств резервного фонда осуществляется в соответствии с порядком, установленным администрацией Пятковского сельсовета</t>
  </si>
  <si>
    <r>
      <t xml:space="preserve">     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предельный объем муниципального долга Пятковского сельсовета в сумме:</t>
    </r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</si>
  <si>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</si>
  <si>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</si>
  <si>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</si>
  <si>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>к  решению Пятковского сельского</t>
  </si>
  <si>
    <t xml:space="preserve">                                                                                                                                    к  решению  Пятковского сельского  </t>
  </si>
  <si>
    <t>828 2 02 49999 10 0018 150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</si>
  <si>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"Предупреждение,спасение,помощь населению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обеспечения безопасности населения"</t>
  </si>
  <si>
    <t>828 2 02 49999 10 7412 150</t>
  </si>
  <si>
    <t>Обеспечение пожарной безопасности</t>
  </si>
  <si>
    <t>0310</t>
  </si>
  <si>
    <t xml:space="preserve">     1) прогнозируемый общий объем  доходов бюджета поселения в сумме 6 446 244,00 рубля;</t>
  </si>
  <si>
    <t xml:space="preserve">     2) общий объем расходов бюджета поселения в сумме 6 446 244,00 рубля</t>
  </si>
  <si>
    <t xml:space="preserve">     1) прогнозируемый общий объем  доходов бюджета поселения на 2021 год в сумме 7 119 521,00 рубль  и на 2022 год в сумме 6 332 860,00 рублей;</t>
  </si>
  <si>
    <t xml:space="preserve">    2) общий объем расходов бюджета поселения в сумме на 2021 год в сумме   7 119 521,00 рубль, в том числе условно утвержденные расходы в сумме 177 988,03 рублей, и на 2022  год в сумме 6 332 860,00 рублей, в том числе условно утвержденные расходы в сумме 316 643,00 рубля;</t>
  </si>
  <si>
    <t>к решению Пятковского сельского</t>
  </si>
  <si>
    <t>Осуществление первичного воинского учета на территориях, где отсутствуют военные комиссариаты по администрации Пятковского сельсовета в рамках непрограмных расходов отдельных органов местного самоуправления</t>
  </si>
  <si>
    <t>Иные закупки товаров,работ и услуг для обеспечения государственных(муниципальных) нужд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</si>
  <si>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</si>
  <si>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</si>
  <si>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отдельных органов местного самоуправления</t>
  </si>
  <si>
    <t>67731,00</t>
  </si>
  <si>
    <t>27408,0</t>
  </si>
  <si>
    <t>14009,00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</si>
  <si>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</si>
  <si>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1325,00</t>
  </si>
  <si>
    <t>13714,00</t>
  </si>
  <si>
    <t>28230,0</t>
  </si>
  <si>
    <t>0,00</t>
  </si>
  <si>
    <t xml:space="preserve">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подпрограммы" "Содержание автомобильных дорог общего пользования Пятковского сельсовета " муниципальной  программа Пятковского сельсовета "Создание безопасных и комфортных условий для проживания на территории Пятковского сельсовета" </t>
  </si>
  <si>
    <t>1500,00</t>
  </si>
  <si>
    <t>289032,28</t>
  </si>
  <si>
    <t>26600,00</t>
  </si>
  <si>
    <t>95192,00</t>
  </si>
  <si>
    <t>95242,00</t>
  </si>
  <si>
    <t>01200S5090</t>
  </si>
  <si>
    <t>748717,00</t>
  </si>
  <si>
    <t>97100,00</t>
  </si>
  <si>
    <t>605338,0</t>
  </si>
  <si>
    <t>318571,00</t>
  </si>
  <si>
    <t>606878,00</t>
  </si>
  <si>
    <t>36000,00</t>
  </si>
  <si>
    <t>177988,03</t>
  </si>
  <si>
    <t>316643,00</t>
  </si>
  <si>
    <t>935831,23</t>
  </si>
  <si>
    <t>798666,26</t>
  </si>
  <si>
    <t>760552,00</t>
  </si>
  <si>
    <t>3523,66</t>
  </si>
  <si>
    <t>101100,00</t>
  </si>
  <si>
    <t xml:space="preserve">Прочие мероприятия по благоустройству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</si>
  <si>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30000,00</t>
  </si>
  <si>
    <t>648149,00</t>
  </si>
  <si>
    <t>93800,00</t>
  </si>
  <si>
    <t>75242,00</t>
  </si>
  <si>
    <t>2137551,99</t>
  </si>
  <si>
    <t>1132859,78</t>
  </si>
  <si>
    <t>3523,00</t>
  </si>
  <si>
    <t>13500,00</t>
  </si>
  <si>
    <t>ОБЩЕГОСУДАРСТВЕННЫЕ ВОПРОСЫ</t>
  </si>
  <si>
    <t>15936,00</t>
  </si>
  <si>
    <t>01300S4120</t>
  </si>
  <si>
    <t>18900,00</t>
  </si>
  <si>
    <t>Мобилизация и вневоинская подготовка</t>
  </si>
  <si>
    <t>Мобилизационная и вневоисковая подготовка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</si>
  <si>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</si>
  <si>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1325,0</t>
  </si>
  <si>
    <t>27408,00</t>
  </si>
  <si>
    <t>Сумма на 2021год</t>
  </si>
  <si>
    <t>2171734,70</t>
  </si>
  <si>
    <t>28230,00</t>
  </si>
  <si>
    <t>605338,00</t>
  </si>
  <si>
    <t xml:space="preserve">        5)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2020 год и на плановый период 2021-2022 годов, согласно приложению 10 к настоящему Решению;</t>
  </si>
  <si>
    <t xml:space="preserve">        6) распределение бюджетных ассигнований по разделам, подразделам, целевым статьям (муниципальным программам Казачинского района и непрограммным направлениям деятельности), группам и подгруппам видов расходов классификации расходов  бюджета поселения на 2020 год и на плановый период 2021-2022 годов согласно приложению 12 к настоящему Решению;</t>
  </si>
  <si>
    <t>Приложение 11</t>
  </si>
  <si>
    <t xml:space="preserve"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2020 год и плановый период 2021-2022 годов </t>
  </si>
  <si>
    <t>Распределение бюджетных ассигнований по разделам, подразделам, целевым статьям (муниципальным программам Пятковского сельсовета и непрограммным направлениям деятельности), группам и подгруппам видов расходов классификации расходов Пятковского сельсовета на 2020 год и плановй период 2021-2022 годов</t>
  </si>
  <si>
    <t xml:space="preserve">                                               РЕШЕНИЕ </t>
  </si>
  <si>
    <t xml:space="preserve">  Совета депутатов  от 27.12.2019 № 118   </t>
  </si>
  <si>
    <t xml:space="preserve">                              Совета депутатов от 27.12.2019 №118         </t>
  </si>
  <si>
    <t xml:space="preserve">Совета депутатов  от27.12.2019 г№118 </t>
  </si>
  <si>
    <t>к  решениюПятковского сельского</t>
  </si>
  <si>
    <t>Совета депутатов от27.12.2019 г №118</t>
  </si>
  <si>
    <t>Доходы бюджета поселения 2020 года</t>
  </si>
  <si>
    <t>Совета депутатов  от 27.12.2019 г №118</t>
  </si>
  <si>
    <t>Совета депутатов  от 27.12.2019№118</t>
  </si>
  <si>
    <t>Совета депутатов  от27.12.2019 №118</t>
  </si>
  <si>
    <t>Совета депутатов  от 27.12.2019 №118</t>
  </si>
  <si>
    <t xml:space="preserve">                                                                                                                                                                                 к  решению Пятковского сельского</t>
  </si>
  <si>
    <t xml:space="preserve">                                                 Совета депутатов  от 27.12.2019 г №118</t>
  </si>
  <si>
    <t xml:space="preserve">Совета депутатов  от 27.12..2019 г № 118   </t>
  </si>
  <si>
    <t xml:space="preserve">      27.12.2019                                        с.Пятково                                                        № 118</t>
  </si>
  <si>
    <t>182 1 06 06030 10 0000 110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</si>
  <si>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</si>
  <si>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828 2 02 49999 10 7509 150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</si>
  <si>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Красноярского края в рамках подпрограммы "Дороги Казачинского района" муниципальной программы Казачинского района "Развитие транспортной системы Казачинского района"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</si>
  <si>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</si>
  <si>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828 2 02 49999 10 7508 150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</si>
  <si>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 местного значения , за счет средств дорожного фонда  Красноярского края , в рамках подпрограммы "Дороги Казачинского района " муниципальной программы Казачинского района "Развитие транспортной системы Казачинского района"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</si>
</sst>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0000000000"/>
    <numFmt numFmtId="179" formatCode="_-* #,##0.0000_р_._-;\-* #,##0.0000_р_._-;_-* &quot;-&quot;??_р_._-;_-@_-"/>
    <numFmt numFmtId="180" formatCode="###,###,###,##0.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#,##0.00_ ;\-#,##0.00\ "/>
    <numFmt numFmtId="188" formatCode="#,##0.0_ ;\-#,##0.0\ "/>
    <numFmt numFmtId="189" formatCode="_-* #,##0.0_р_._-;\-* #,##0.0_р_._-;_-* &quot;-&quot;??_р_._-;_-@_-"/>
    <numFmt numFmtId="190" formatCode="_-* #,##0.00_р_._-;\-* #,##0.00_р_._-;_-* \-??_р_._-;_-@_-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49" fontId="6" fillId="0" borderId="10" xfId="53" applyNumberFormat="1" applyFont="1" applyFill="1" applyBorder="1" applyAlignment="1">
      <alignment horizontal="center" vertical="top" wrapText="1"/>
      <protection/>
    </xf>
    <xf numFmtId="49" fontId="6" fillId="0" borderId="10" xfId="54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0" xfId="53" applyNumberFormat="1" applyFont="1" applyFill="1" applyBorder="1" applyAlignment="1">
      <alignment horizontal="center" vertical="top" wrapText="1"/>
      <protection/>
    </xf>
    <xf numFmtId="2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1" fillId="0" borderId="0" xfId="53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2" fontId="1" fillId="0" borderId="0" xfId="53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53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Border="1" applyAlignment="1">
      <alignment horizontal="right" vertical="top"/>
    </xf>
    <xf numFmtId="2" fontId="1" fillId="0" borderId="0" xfId="54" applyNumberFormat="1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49" fontId="1" fillId="0" borderId="0" xfId="53" applyNumberFormat="1" applyFont="1" applyFill="1" applyBorder="1" applyAlignment="1">
      <alignment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indent="15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2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4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3" fillId="32" borderId="0" xfId="0" applyFont="1" applyFill="1" applyAlignment="1">
      <alignment horizontal="justify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6" fillId="0" borderId="10" xfId="53" applyNumberFormat="1" applyFont="1" applyFill="1" applyBorder="1" applyAlignment="1">
      <alignment horizontal="center" vertical="top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wrapText="1"/>
    </xf>
    <xf numFmtId="178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49" fontId="6" fillId="0" borderId="10" xfId="62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/>
    </xf>
    <xf numFmtId="171" fontId="21" fillId="0" borderId="0" xfId="62" applyFont="1" applyBorder="1" applyAlignment="1">
      <alignment/>
    </xf>
    <xf numFmtId="180" fontId="21" fillId="0" borderId="0" xfId="0" applyNumberFormat="1" applyFont="1" applyBorder="1" applyAlignment="1">
      <alignment/>
    </xf>
    <xf numFmtId="0" fontId="21" fillId="0" borderId="16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5" xfId="0" applyNumberFormat="1" applyFont="1" applyBorder="1" applyAlignment="1">
      <alignment horizontal="right" wrapText="1"/>
    </xf>
    <xf numFmtId="49" fontId="6" fillId="0" borderId="15" xfId="0" applyNumberFormat="1" applyFont="1" applyBorder="1" applyAlignment="1">
      <alignment horizontal="right" vertical="top" wrapText="1"/>
    </xf>
    <xf numFmtId="49" fontId="6" fillId="0" borderId="10" xfId="62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6" fillId="0" borderId="10" xfId="62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2" fontId="21" fillId="0" borderId="12" xfId="62" applyNumberFormat="1" applyFont="1" applyBorder="1" applyAlignment="1">
      <alignment horizontal="right" wrapText="1"/>
    </xf>
    <xf numFmtId="2" fontId="21" fillId="0" borderId="12" xfId="62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2" xfId="62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justify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178" fontId="6" fillId="0" borderId="19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2" fontId="6" fillId="0" borderId="19" xfId="62" applyNumberFormat="1" applyFont="1" applyFill="1" applyBorder="1" applyAlignment="1" applyProtection="1">
      <alignment horizontal="right" wrapText="1"/>
      <protection/>
    </xf>
    <xf numFmtId="0" fontId="6" fillId="0" borderId="19" xfId="0" applyFont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49" fontId="6" fillId="0" borderId="19" xfId="0" applyNumberFormat="1" applyFont="1" applyBorder="1" applyAlignment="1">
      <alignment horizontal="right" wrapText="1"/>
    </xf>
    <xf numFmtId="2" fontId="6" fillId="0" borderId="19" xfId="0" applyNumberFormat="1" applyFont="1" applyFill="1" applyBorder="1" applyAlignment="1">
      <alignment horizontal="right" wrapText="1"/>
    </xf>
    <xf numFmtId="0" fontId="6" fillId="33" borderId="19" xfId="0" applyNumberFormat="1" applyFont="1" applyFill="1" applyBorder="1" applyAlignment="1">
      <alignment horizontal="left" wrapText="1"/>
    </xf>
    <xf numFmtId="2" fontId="6" fillId="0" borderId="2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/>
    </xf>
    <xf numFmtId="2" fontId="6" fillId="0" borderId="20" xfId="62" applyNumberFormat="1" applyFont="1" applyFill="1" applyBorder="1" applyAlignment="1" applyProtection="1">
      <alignment horizontal="right" wrapText="1"/>
      <protection/>
    </xf>
    <xf numFmtId="49" fontId="6" fillId="0" borderId="2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49" fontId="6" fillId="0" borderId="19" xfId="0" applyNumberFormat="1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22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4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3" xfId="0" applyNumberFormat="1" applyFont="1" applyFill="1" applyBorder="1" applyAlignment="1">
      <alignment horizontal="right" wrapText="1"/>
    </xf>
    <xf numFmtId="2" fontId="6" fillId="0" borderId="12" xfId="62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6" fillId="0" borderId="20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8" fillId="0" borderId="12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top" wrapText="1"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2" fontId="6" fillId="0" borderId="12" xfId="0" applyNumberFormat="1" applyFont="1" applyFill="1" applyBorder="1" applyAlignment="1">
      <alignment vertical="top"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1" fillId="0" borderId="10" xfId="62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2" fillId="0" borderId="28" xfId="0" applyFont="1" applyBorder="1" applyAlignment="1">
      <alignment wrapText="1"/>
    </xf>
    <xf numFmtId="0" fontId="62" fillId="0" borderId="29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84.625" style="0" customWidth="1"/>
  </cols>
  <sheetData>
    <row r="1" ht="18.75">
      <c r="A1" s="122"/>
    </row>
    <row r="2" ht="16.5" customHeight="1">
      <c r="A2" s="122" t="s">
        <v>250</v>
      </c>
    </row>
    <row r="3" ht="18" customHeight="1">
      <c r="A3" s="25" t="s">
        <v>170</v>
      </c>
    </row>
    <row r="4" ht="8.25" customHeight="1">
      <c r="A4" s="23" t="s">
        <v>251</v>
      </c>
    </row>
    <row r="5" ht="15" customHeight="1">
      <c r="A5" s="23" t="s">
        <v>534</v>
      </c>
    </row>
    <row r="6" ht="14.25" customHeight="1">
      <c r="A6" s="56"/>
    </row>
    <row r="7" ht="16.5" customHeight="1">
      <c r="A7" s="1" t="s">
        <v>548</v>
      </c>
    </row>
    <row r="8" ht="8.25" customHeight="1">
      <c r="A8" s="24"/>
    </row>
    <row r="9" ht="16.5" customHeight="1">
      <c r="A9" s="2" t="s">
        <v>378</v>
      </c>
    </row>
    <row r="10" ht="16.5" customHeight="1">
      <c r="A10" s="2" t="s">
        <v>379</v>
      </c>
    </row>
    <row r="11" ht="45.75" customHeight="1">
      <c r="A11" s="131" t="s">
        <v>437</v>
      </c>
    </row>
    <row r="12" ht="17.25" customHeight="1">
      <c r="A12" s="26" t="s">
        <v>263</v>
      </c>
    </row>
    <row r="13" ht="14.25" customHeight="1">
      <c r="A13" s="26" t="s">
        <v>380</v>
      </c>
    </row>
    <row r="14" ht="17.25" customHeight="1">
      <c r="A14" s="27" t="s">
        <v>381</v>
      </c>
    </row>
    <row r="15" ht="31.5" customHeight="1">
      <c r="A15" s="46" t="s">
        <v>469</v>
      </c>
    </row>
    <row r="16" ht="15.75" customHeight="1">
      <c r="A16" s="46" t="s">
        <v>470</v>
      </c>
    </row>
    <row r="17" ht="15" customHeight="1">
      <c r="A17" s="46" t="s">
        <v>252</v>
      </c>
    </row>
    <row r="18" ht="27.75" customHeight="1">
      <c r="A18" s="27" t="s">
        <v>281</v>
      </c>
    </row>
    <row r="19" s="47" customFormat="1" ht="33" customHeight="1">
      <c r="A19" s="28" t="s">
        <v>382</v>
      </c>
    </row>
    <row r="20" spans="1:7" ht="30" customHeight="1">
      <c r="A20" s="27" t="s">
        <v>471</v>
      </c>
      <c r="G20" t="s">
        <v>261</v>
      </c>
    </row>
    <row r="21" spans="1:3" ht="66" customHeight="1">
      <c r="A21" s="28" t="s">
        <v>472</v>
      </c>
      <c r="C21" t="s">
        <v>254</v>
      </c>
    </row>
    <row r="22" ht="30.75" customHeight="1">
      <c r="A22" s="27" t="s">
        <v>438</v>
      </c>
    </row>
    <row r="23" ht="47.25" customHeight="1">
      <c r="A23" s="27" t="s">
        <v>439</v>
      </c>
    </row>
    <row r="24" ht="7.5" customHeight="1">
      <c r="A24" s="27"/>
    </row>
    <row r="25" ht="14.25" customHeight="1">
      <c r="A25" s="26" t="s">
        <v>233</v>
      </c>
    </row>
    <row r="26" ht="6" customHeight="1">
      <c r="A26" s="26"/>
    </row>
    <row r="27" ht="47.25" customHeight="1">
      <c r="A27" s="27" t="s">
        <v>282</v>
      </c>
    </row>
    <row r="28" ht="60" customHeight="1">
      <c r="A28" s="27" t="s">
        <v>283</v>
      </c>
    </row>
    <row r="29" ht="15.75" customHeight="1">
      <c r="A29" s="26" t="s">
        <v>383</v>
      </c>
    </row>
    <row r="30" ht="14.25" customHeight="1">
      <c r="A30" s="26" t="s">
        <v>384</v>
      </c>
    </row>
    <row r="31" ht="16.5" customHeight="1">
      <c r="A31" s="54" t="s">
        <v>131</v>
      </c>
    </row>
    <row r="32" ht="16.5" customHeight="1">
      <c r="A32" s="54" t="s">
        <v>385</v>
      </c>
    </row>
    <row r="33" ht="33" customHeight="1">
      <c r="A33" s="54" t="s">
        <v>386</v>
      </c>
    </row>
    <row r="34" ht="19.5" customHeight="1">
      <c r="A34" s="27" t="s">
        <v>387</v>
      </c>
    </row>
    <row r="35" ht="15.75" customHeight="1">
      <c r="A35" s="27" t="s">
        <v>388</v>
      </c>
    </row>
    <row r="36" ht="15" customHeight="1">
      <c r="A36" s="27" t="s">
        <v>284</v>
      </c>
    </row>
    <row r="37" ht="63" customHeight="1">
      <c r="A37" s="27" t="s">
        <v>392</v>
      </c>
    </row>
    <row r="38" ht="45.75" customHeight="1">
      <c r="A38" s="27" t="s">
        <v>389</v>
      </c>
    </row>
    <row r="39" ht="48" customHeight="1">
      <c r="A39" s="27" t="s">
        <v>393</v>
      </c>
    </row>
    <row r="40" ht="33" customHeight="1">
      <c r="A40" s="27" t="s">
        <v>390</v>
      </c>
    </row>
    <row r="41" ht="36" customHeight="1">
      <c r="A41" s="27" t="s">
        <v>391</v>
      </c>
    </row>
    <row r="42" ht="77.25" customHeight="1">
      <c r="A42" s="121" t="s">
        <v>529</v>
      </c>
    </row>
    <row r="43" ht="77.25" customHeight="1">
      <c r="A43" s="121" t="s">
        <v>530</v>
      </c>
    </row>
    <row r="44" ht="31.5" customHeight="1">
      <c r="A44" s="26" t="s">
        <v>440</v>
      </c>
    </row>
    <row r="45" ht="62.25" customHeight="1">
      <c r="A45" s="27" t="s">
        <v>394</v>
      </c>
    </row>
    <row r="46" ht="108" customHeight="1">
      <c r="A46" s="27" t="s">
        <v>395</v>
      </c>
    </row>
    <row r="47" ht="69" customHeight="1">
      <c r="A47" s="48" t="s">
        <v>396</v>
      </c>
    </row>
    <row r="48" ht="93" customHeight="1">
      <c r="A48" s="48" t="s">
        <v>397</v>
      </c>
    </row>
    <row r="49" ht="76.5" customHeight="1">
      <c r="A49" s="48" t="s">
        <v>398</v>
      </c>
    </row>
    <row r="50" ht="63.75" customHeight="1">
      <c r="A50" s="28" t="s">
        <v>399</v>
      </c>
    </row>
    <row r="51" ht="111.75" customHeight="1">
      <c r="A51" s="48" t="s">
        <v>400</v>
      </c>
    </row>
    <row r="52" ht="32.25" customHeight="1">
      <c r="A52" s="48" t="s">
        <v>401</v>
      </c>
    </row>
    <row r="53" ht="61.5" customHeight="1">
      <c r="A53" s="48" t="s">
        <v>402</v>
      </c>
    </row>
    <row r="54" ht="92.25" customHeight="1">
      <c r="A54" s="48" t="s">
        <v>403</v>
      </c>
    </row>
    <row r="55" ht="77.25" customHeight="1">
      <c r="A55" s="48" t="s">
        <v>404</v>
      </c>
    </row>
    <row r="56" ht="32.25" customHeight="1">
      <c r="A56" s="49" t="s">
        <v>49</v>
      </c>
    </row>
    <row r="57" ht="15" customHeight="1">
      <c r="A57" s="50" t="s">
        <v>50</v>
      </c>
    </row>
    <row r="58" ht="15.75">
      <c r="A58" s="50" t="s">
        <v>51</v>
      </c>
    </row>
    <row r="59" ht="112.5" customHeight="1">
      <c r="A59" s="28" t="s">
        <v>441</v>
      </c>
    </row>
    <row r="60" ht="15.75">
      <c r="A60" s="51" t="s">
        <v>287</v>
      </c>
    </row>
    <row r="61" ht="15.75">
      <c r="A61" s="51" t="s">
        <v>288</v>
      </c>
    </row>
    <row r="62" ht="69.75" customHeight="1">
      <c r="A62" s="55" t="s">
        <v>405</v>
      </c>
    </row>
    <row r="63" ht="50.25" customHeight="1">
      <c r="A63" s="201" t="s">
        <v>375</v>
      </c>
    </row>
    <row r="64" ht="112.5" customHeight="1">
      <c r="A64" s="201" t="s">
        <v>406</v>
      </c>
    </row>
    <row r="65" ht="37.5" customHeight="1">
      <c r="A65" s="26" t="s">
        <v>407</v>
      </c>
    </row>
    <row r="66" ht="9" customHeight="1">
      <c r="A66" s="55"/>
    </row>
    <row r="67" ht="60" customHeight="1">
      <c r="A67" s="130" t="s">
        <v>78</v>
      </c>
    </row>
    <row r="68" ht="96" customHeight="1">
      <c r="A68" s="130" t="s">
        <v>79</v>
      </c>
    </row>
    <row r="69" ht="82.5" customHeight="1">
      <c r="A69" s="130" t="s">
        <v>80</v>
      </c>
    </row>
    <row r="70" ht="81" customHeight="1">
      <c r="A70" s="130" t="s">
        <v>81</v>
      </c>
    </row>
    <row r="71" ht="9" customHeight="1">
      <c r="A71" s="55"/>
    </row>
    <row r="72" spans="1:13" ht="18.75" customHeight="1">
      <c r="A72" s="128" t="s">
        <v>408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ht="83.25" customHeight="1">
      <c r="A73" s="130" t="s">
        <v>409</v>
      </c>
    </row>
    <row r="74" ht="93" customHeight="1">
      <c r="A74" s="131" t="s">
        <v>410</v>
      </c>
    </row>
    <row r="75" ht="81" customHeight="1">
      <c r="A75" s="130" t="s">
        <v>411</v>
      </c>
    </row>
    <row r="76" ht="28.5" customHeight="1">
      <c r="A76" s="128" t="s">
        <v>443</v>
      </c>
    </row>
    <row r="77" ht="48" customHeight="1">
      <c r="A77" s="129" t="s">
        <v>444</v>
      </c>
    </row>
    <row r="78" ht="21.75" customHeight="1">
      <c r="A78" s="29" t="s">
        <v>456</v>
      </c>
    </row>
    <row r="79" ht="81" customHeight="1">
      <c r="A79" s="28" t="s">
        <v>457</v>
      </c>
    </row>
    <row r="80" ht="17.25" customHeight="1">
      <c r="A80" s="29" t="s">
        <v>442</v>
      </c>
    </row>
    <row r="81" ht="14.25" customHeight="1">
      <c r="A81" s="29" t="s">
        <v>289</v>
      </c>
    </row>
    <row r="82" ht="33" customHeight="1">
      <c r="A82" s="42" t="s">
        <v>459</v>
      </c>
    </row>
    <row r="83" ht="30" customHeight="1">
      <c r="A83" s="28" t="s">
        <v>445</v>
      </c>
    </row>
    <row r="84" ht="31.5" customHeight="1">
      <c r="A84" s="28" t="s">
        <v>446</v>
      </c>
    </row>
    <row r="85" ht="33.75" customHeight="1">
      <c r="A85" s="28" t="s">
        <v>447</v>
      </c>
    </row>
    <row r="86" ht="13.5" customHeight="1">
      <c r="A86" s="280" t="s">
        <v>448</v>
      </c>
    </row>
    <row r="87" ht="16.5" customHeight="1">
      <c r="A87" s="280"/>
    </row>
    <row r="88" s="154" customFormat="1" ht="15" customHeight="1">
      <c r="A88" s="55" t="s">
        <v>449</v>
      </c>
    </row>
    <row r="89" s="154" customFormat="1" ht="15.75" customHeight="1">
      <c r="A89" s="55" t="s">
        <v>449</v>
      </c>
    </row>
    <row r="90" s="154" customFormat="1" ht="15" customHeight="1">
      <c r="A90" s="55" t="s">
        <v>450</v>
      </c>
    </row>
    <row r="91" ht="31.5" customHeight="1">
      <c r="A91" s="42" t="s">
        <v>458</v>
      </c>
    </row>
    <row r="92" spans="1:3" ht="15" customHeight="1">
      <c r="A92" s="55" t="s">
        <v>451</v>
      </c>
      <c r="C92" s="127"/>
    </row>
    <row r="93" ht="18.75" customHeight="1">
      <c r="A93" s="55" t="s">
        <v>452</v>
      </c>
    </row>
    <row r="94" ht="16.5" customHeight="1">
      <c r="A94" s="55" t="s">
        <v>453</v>
      </c>
    </row>
    <row r="95" ht="25.5" customHeight="1">
      <c r="A95" s="201" t="s">
        <v>455</v>
      </c>
    </row>
    <row r="96" ht="381.75" customHeight="1">
      <c r="A96" s="206" t="s">
        <v>454</v>
      </c>
    </row>
    <row r="97" ht="14.25">
      <c r="A97" s="144" t="s">
        <v>376</v>
      </c>
    </row>
    <row r="98" ht="30">
      <c r="A98" s="145" t="s">
        <v>280</v>
      </c>
    </row>
    <row r="99" ht="15.75">
      <c r="A99" s="29" t="s">
        <v>377</v>
      </c>
    </row>
    <row r="100" ht="33.75" customHeight="1">
      <c r="A100" s="29" t="s">
        <v>412</v>
      </c>
    </row>
    <row r="101" ht="15.75" hidden="1">
      <c r="A101" s="28"/>
    </row>
    <row r="102" ht="15.75" hidden="1">
      <c r="A102" s="28"/>
    </row>
    <row r="103" ht="15.75">
      <c r="A103" s="28"/>
    </row>
    <row r="104" ht="10.5" customHeight="1">
      <c r="A104" s="28"/>
    </row>
    <row r="105" ht="15.75">
      <c r="A105" s="28" t="s">
        <v>337</v>
      </c>
    </row>
    <row r="106" ht="15.75">
      <c r="A106" s="28"/>
    </row>
    <row r="107" ht="15.75">
      <c r="A107" s="28"/>
    </row>
    <row r="108" ht="15.75">
      <c r="A108" s="28"/>
    </row>
    <row r="109" ht="12.75">
      <c r="A109" s="30" t="s">
        <v>253</v>
      </c>
    </row>
    <row r="110" ht="15.75">
      <c r="A110" s="1"/>
    </row>
    <row r="111" ht="15.75">
      <c r="A111" s="1"/>
    </row>
  </sheetData>
  <sheetProtection/>
  <mergeCells count="1">
    <mergeCell ref="A86:A87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15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25390625" style="0" customWidth="1"/>
    <col min="2" max="2" width="91.75390625" style="0" customWidth="1"/>
    <col min="3" max="3" width="4.75390625" style="0" customWidth="1"/>
    <col min="4" max="4" width="7.75390625" style="0" customWidth="1"/>
    <col min="5" max="5" width="13.25390625" style="0" customWidth="1"/>
    <col min="6" max="6" width="6.375" style="0" customWidth="1"/>
    <col min="7" max="7" width="10.25390625" style="0" customWidth="1"/>
    <col min="8" max="8" width="11.75390625" style="0" customWidth="1"/>
  </cols>
  <sheetData>
    <row r="1" spans="1:8" ht="14.25">
      <c r="A1" s="302" t="s">
        <v>247</v>
      </c>
      <c r="B1" s="302"/>
      <c r="C1" s="302"/>
      <c r="D1" s="302"/>
      <c r="E1" s="302"/>
      <c r="F1" s="302"/>
      <c r="G1" s="302"/>
      <c r="H1" s="302"/>
    </row>
    <row r="2" spans="1:8" ht="15">
      <c r="A2" s="282" t="s">
        <v>462</v>
      </c>
      <c r="B2" s="282"/>
      <c r="C2" s="282"/>
      <c r="D2" s="282"/>
      <c r="E2" s="282"/>
      <c r="F2" s="282"/>
      <c r="G2" s="282"/>
      <c r="H2" s="282"/>
    </row>
    <row r="3" spans="1:8" ht="15">
      <c r="A3" s="282" t="s">
        <v>544</v>
      </c>
      <c r="B3" s="282"/>
      <c r="C3" s="282"/>
      <c r="D3" s="282"/>
      <c r="E3" s="282"/>
      <c r="F3" s="282"/>
      <c r="G3" s="282"/>
      <c r="H3" s="282"/>
    </row>
    <row r="4" ht="12.75">
      <c r="A4" s="15"/>
    </row>
    <row r="5" spans="1:8" ht="33" customHeight="1">
      <c r="A5" s="321" t="s">
        <v>433</v>
      </c>
      <c r="B5" s="321"/>
      <c r="C5" s="321"/>
      <c r="D5" s="321"/>
      <c r="E5" s="321"/>
      <c r="F5" s="321"/>
      <c r="G5" s="321"/>
      <c r="H5" s="321"/>
    </row>
    <row r="6" spans="1:8" ht="15.75" customHeight="1">
      <c r="A6" s="281" t="s">
        <v>177</v>
      </c>
      <c r="B6" s="284" t="s">
        <v>176</v>
      </c>
      <c r="C6" s="281" t="s">
        <v>231</v>
      </c>
      <c r="D6" s="332" t="s">
        <v>212</v>
      </c>
      <c r="E6" s="334" t="s">
        <v>236</v>
      </c>
      <c r="F6" s="281" t="s">
        <v>237</v>
      </c>
      <c r="G6" s="284" t="s">
        <v>373</v>
      </c>
      <c r="H6" s="284" t="s">
        <v>436</v>
      </c>
    </row>
    <row r="7" spans="1:8" ht="12.75" customHeight="1">
      <c r="A7" s="281"/>
      <c r="B7" s="331"/>
      <c r="C7" s="281"/>
      <c r="D7" s="333"/>
      <c r="E7" s="335"/>
      <c r="F7" s="281"/>
      <c r="G7" s="330"/>
      <c r="H7" s="330"/>
    </row>
    <row r="8" spans="1:8" ht="25.5" customHeight="1">
      <c r="A8" s="281"/>
      <c r="B8" s="331"/>
      <c r="C8" s="281"/>
      <c r="D8" s="333"/>
      <c r="E8" s="336"/>
      <c r="F8" s="281"/>
      <c r="G8" s="330"/>
      <c r="H8" s="330"/>
    </row>
    <row r="9" spans="1:8" ht="33" customHeight="1">
      <c r="A9" s="4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25.5" customHeight="1">
      <c r="A10" s="68">
        <v>1</v>
      </c>
      <c r="B10" s="85" t="s">
        <v>169</v>
      </c>
      <c r="C10" s="68">
        <v>828</v>
      </c>
      <c r="D10" s="68"/>
      <c r="E10" s="68"/>
      <c r="F10" s="68"/>
      <c r="G10" s="153">
        <f>+G11+G54+G67+G77+G93+G100+G107</f>
        <v>6899584.97</v>
      </c>
      <c r="H10" s="153">
        <f>+H11+H54+H67+H77+H93+H100+H107+H114</f>
        <v>6332856</v>
      </c>
    </row>
    <row r="11" spans="1:8" ht="15" customHeight="1">
      <c r="A11" s="68">
        <v>2</v>
      </c>
      <c r="B11" s="81" t="s">
        <v>213</v>
      </c>
      <c r="C11" s="68">
        <v>828</v>
      </c>
      <c r="D11" s="86" t="s">
        <v>222</v>
      </c>
      <c r="E11" s="68"/>
      <c r="F11" s="68"/>
      <c r="G11" s="235">
        <f>+G12+G18+G28+G34</f>
        <v>4163498.87</v>
      </c>
      <c r="H11" s="235">
        <f>+H12+H18+H28+H34</f>
        <v>4026333.9000000004</v>
      </c>
    </row>
    <row r="12" spans="1:8" ht="13.5" customHeight="1">
      <c r="A12" s="68">
        <v>3</v>
      </c>
      <c r="B12" s="81" t="s">
        <v>232</v>
      </c>
      <c r="C12" s="68">
        <v>828</v>
      </c>
      <c r="D12" s="86" t="s">
        <v>223</v>
      </c>
      <c r="E12" s="68"/>
      <c r="F12" s="68"/>
      <c r="G12" s="140" t="str">
        <f>G15</f>
        <v>760552,00</v>
      </c>
      <c r="H12" s="140" t="str">
        <f>+H13</f>
        <v>760552,00</v>
      </c>
    </row>
    <row r="13" spans="1:8" ht="16.5" customHeight="1">
      <c r="A13" s="68">
        <v>4</v>
      </c>
      <c r="B13" s="81" t="s">
        <v>0</v>
      </c>
      <c r="C13" s="68">
        <v>828</v>
      </c>
      <c r="D13" s="86" t="s">
        <v>223</v>
      </c>
      <c r="E13" s="146">
        <v>9100000000</v>
      </c>
      <c r="F13" s="68"/>
      <c r="G13" s="140" t="str">
        <f>+G14</f>
        <v>760552,00</v>
      </c>
      <c r="H13" s="140" t="str">
        <f>+H14</f>
        <v>760552,00</v>
      </c>
    </row>
    <row r="14" spans="1:8" ht="18" customHeight="1">
      <c r="A14" s="68">
        <v>5</v>
      </c>
      <c r="B14" s="81" t="s">
        <v>180</v>
      </c>
      <c r="C14" s="68">
        <v>828</v>
      </c>
      <c r="D14" s="86" t="s">
        <v>223</v>
      </c>
      <c r="E14" s="146">
        <v>9110000000</v>
      </c>
      <c r="F14" s="68"/>
      <c r="G14" s="140" t="str">
        <f>+G15</f>
        <v>760552,00</v>
      </c>
      <c r="H14" s="140" t="str">
        <f>+H15</f>
        <v>760552,00</v>
      </c>
    </row>
    <row r="15" spans="1:8" ht="16.5" customHeight="1">
      <c r="A15" s="68">
        <v>6</v>
      </c>
      <c r="B15" s="81" t="s">
        <v>1</v>
      </c>
      <c r="C15" s="68">
        <v>828</v>
      </c>
      <c r="D15" s="86" t="s">
        <v>223</v>
      </c>
      <c r="E15" s="146">
        <v>9110080210</v>
      </c>
      <c r="F15" s="68"/>
      <c r="G15" s="140" t="str">
        <f>G16</f>
        <v>760552,00</v>
      </c>
      <c r="H15" s="140" t="str">
        <f>H16</f>
        <v>760552,00</v>
      </c>
    </row>
    <row r="16" spans="1:8" ht="31.5" customHeight="1">
      <c r="A16" s="68">
        <v>7</v>
      </c>
      <c r="B16" s="78" t="s">
        <v>2</v>
      </c>
      <c r="C16" s="68">
        <v>828</v>
      </c>
      <c r="D16" s="86" t="s">
        <v>223</v>
      </c>
      <c r="E16" s="146">
        <v>9110080210</v>
      </c>
      <c r="F16" s="68">
        <v>100</v>
      </c>
      <c r="G16" s="140" t="str">
        <f>G17</f>
        <v>760552,00</v>
      </c>
      <c r="H16" s="140" t="str">
        <f>H17</f>
        <v>760552,00</v>
      </c>
    </row>
    <row r="17" spans="1:8" ht="19.5" customHeight="1">
      <c r="A17" s="68">
        <v>8</v>
      </c>
      <c r="B17" s="78" t="s">
        <v>6</v>
      </c>
      <c r="C17" s="68">
        <v>828</v>
      </c>
      <c r="D17" s="86" t="s">
        <v>223</v>
      </c>
      <c r="E17" s="146">
        <v>9110080210</v>
      </c>
      <c r="F17" s="68">
        <v>120</v>
      </c>
      <c r="G17" s="232" t="s">
        <v>504</v>
      </c>
      <c r="H17" s="232" t="s">
        <v>504</v>
      </c>
    </row>
    <row r="18" spans="1:8" ht="26.25" customHeight="1">
      <c r="A18" s="68">
        <v>9</v>
      </c>
      <c r="B18" s="81" t="s">
        <v>215</v>
      </c>
      <c r="C18" s="68">
        <v>828</v>
      </c>
      <c r="D18" s="86" t="s">
        <v>224</v>
      </c>
      <c r="E18" s="146"/>
      <c r="F18" s="68"/>
      <c r="G18" s="140">
        <f>G21</f>
        <v>3111089.5900000003</v>
      </c>
      <c r="H18" s="140">
        <f>H21</f>
        <v>2973924.62</v>
      </c>
    </row>
    <row r="19" spans="1:8" ht="15" customHeight="1">
      <c r="A19" s="68">
        <v>10</v>
      </c>
      <c r="B19" s="81" t="s">
        <v>3</v>
      </c>
      <c r="C19" s="68">
        <v>828</v>
      </c>
      <c r="D19" s="86" t="s">
        <v>224</v>
      </c>
      <c r="E19" s="146">
        <v>8100000000</v>
      </c>
      <c r="F19" s="68"/>
      <c r="G19" s="140">
        <f>+G20</f>
        <v>3111089.5900000003</v>
      </c>
      <c r="H19" s="140">
        <f>+H20</f>
        <v>2973924.62</v>
      </c>
    </row>
    <row r="20" spans="1:8" ht="15.75" customHeight="1">
      <c r="A20" s="68">
        <v>11</v>
      </c>
      <c r="B20" s="81" t="s">
        <v>4</v>
      </c>
      <c r="C20" s="68">
        <v>828</v>
      </c>
      <c r="D20" s="86" t="s">
        <v>224</v>
      </c>
      <c r="E20" s="146">
        <v>8110000000</v>
      </c>
      <c r="F20" s="68"/>
      <c r="G20" s="140">
        <f>+G21</f>
        <v>3111089.5900000003</v>
      </c>
      <c r="H20" s="140">
        <f>+H21</f>
        <v>2973924.62</v>
      </c>
    </row>
    <row r="21" spans="1:8" ht="28.5" customHeight="1">
      <c r="A21" s="68">
        <v>12</v>
      </c>
      <c r="B21" s="81" t="s">
        <v>5</v>
      </c>
      <c r="C21" s="68">
        <v>828</v>
      </c>
      <c r="D21" s="86" t="s">
        <v>224</v>
      </c>
      <c r="E21" s="146">
        <v>8110080210</v>
      </c>
      <c r="F21" s="68"/>
      <c r="G21" s="140">
        <f>+G22+G24+G26</f>
        <v>3111089.5900000003</v>
      </c>
      <c r="H21" s="140">
        <f>+H22+H24+H26</f>
        <v>2973924.62</v>
      </c>
    </row>
    <row r="22" spans="1:8" ht="30.75" customHeight="1">
      <c r="A22" s="68">
        <v>13</v>
      </c>
      <c r="B22" s="78" t="s">
        <v>2</v>
      </c>
      <c r="C22" s="68">
        <v>828</v>
      </c>
      <c r="D22" s="86" t="s">
        <v>224</v>
      </c>
      <c r="E22" s="146">
        <v>8110080210</v>
      </c>
      <c r="F22" s="68">
        <v>100</v>
      </c>
      <c r="G22" s="140">
        <f>G23</f>
        <v>2171734.7</v>
      </c>
      <c r="H22" s="140">
        <f>H23</f>
        <v>2171734.7</v>
      </c>
    </row>
    <row r="23" spans="1:14" ht="15" customHeight="1">
      <c r="A23" s="68">
        <v>14</v>
      </c>
      <c r="B23" s="78" t="s">
        <v>6</v>
      </c>
      <c r="C23" s="68">
        <v>828</v>
      </c>
      <c r="D23" s="86" t="s">
        <v>224</v>
      </c>
      <c r="E23" s="146">
        <v>8110080210</v>
      </c>
      <c r="F23" s="68">
        <v>120</v>
      </c>
      <c r="G23" s="140">
        <v>2171734.7</v>
      </c>
      <c r="H23" s="140">
        <v>2171734.7</v>
      </c>
      <c r="N23" s="139"/>
    </row>
    <row r="24" spans="1:8" ht="15.75" customHeight="1">
      <c r="A24" s="68">
        <v>15</v>
      </c>
      <c r="B24" s="78" t="s">
        <v>7</v>
      </c>
      <c r="C24" s="68">
        <v>828</v>
      </c>
      <c r="D24" s="86" t="s">
        <v>224</v>
      </c>
      <c r="E24" s="146">
        <v>8110080210</v>
      </c>
      <c r="F24" s="68">
        <v>200</v>
      </c>
      <c r="G24" s="232" t="str">
        <f>+G25</f>
        <v>935831,23</v>
      </c>
      <c r="H24" s="232" t="str">
        <f>+H25</f>
        <v>798666,26</v>
      </c>
    </row>
    <row r="25" spans="1:8" ht="15" customHeight="1">
      <c r="A25" s="68">
        <v>16</v>
      </c>
      <c r="B25" s="78" t="s">
        <v>8</v>
      </c>
      <c r="C25" s="68">
        <v>828</v>
      </c>
      <c r="D25" s="86" t="s">
        <v>224</v>
      </c>
      <c r="E25" s="146">
        <v>8110080210</v>
      </c>
      <c r="F25" s="68">
        <v>240</v>
      </c>
      <c r="G25" s="232" t="s">
        <v>502</v>
      </c>
      <c r="H25" s="232" t="s">
        <v>503</v>
      </c>
    </row>
    <row r="26" spans="1:8" ht="16.5" customHeight="1">
      <c r="A26" s="68">
        <v>17</v>
      </c>
      <c r="B26" s="78" t="s">
        <v>9</v>
      </c>
      <c r="C26" s="68">
        <v>828</v>
      </c>
      <c r="D26" s="86" t="s">
        <v>224</v>
      </c>
      <c r="E26" s="146">
        <v>8110080210</v>
      </c>
      <c r="F26" s="68">
        <v>800</v>
      </c>
      <c r="G26" s="232" t="str">
        <f>+G27</f>
        <v>3523,66</v>
      </c>
      <c r="H26" s="232" t="str">
        <f>+H27</f>
        <v>3523,66</v>
      </c>
    </row>
    <row r="27" spans="1:8" ht="15.75" customHeight="1">
      <c r="A27" s="68">
        <v>18</v>
      </c>
      <c r="B27" s="78" t="s">
        <v>10</v>
      </c>
      <c r="C27" s="68">
        <v>828</v>
      </c>
      <c r="D27" s="86" t="s">
        <v>224</v>
      </c>
      <c r="E27" s="146">
        <v>8110080210</v>
      </c>
      <c r="F27" s="68">
        <v>850</v>
      </c>
      <c r="G27" s="232" t="s">
        <v>505</v>
      </c>
      <c r="H27" s="232" t="s">
        <v>505</v>
      </c>
    </row>
    <row r="28" spans="1:8" ht="12.75" customHeight="1">
      <c r="A28" s="68">
        <v>19</v>
      </c>
      <c r="B28" s="78" t="s">
        <v>216</v>
      </c>
      <c r="C28" s="68">
        <v>828</v>
      </c>
      <c r="D28" s="86" t="s">
        <v>248</v>
      </c>
      <c r="E28" s="146"/>
      <c r="F28" s="68"/>
      <c r="G28" s="140" t="str">
        <f aca="true" t="shared" si="0" ref="G28:H30">G29</f>
        <v>1500,00</v>
      </c>
      <c r="H28" s="140" t="str">
        <f t="shared" si="0"/>
        <v>1500,00</v>
      </c>
    </row>
    <row r="29" spans="1:8" ht="13.5" customHeight="1">
      <c r="A29" s="68">
        <v>20</v>
      </c>
      <c r="B29" s="78" t="s">
        <v>11</v>
      </c>
      <c r="C29" s="68">
        <v>828</v>
      </c>
      <c r="D29" s="86" t="s">
        <v>248</v>
      </c>
      <c r="E29" s="146">
        <v>8100000000</v>
      </c>
      <c r="F29" s="68"/>
      <c r="G29" s="140" t="str">
        <f t="shared" si="0"/>
        <v>1500,00</v>
      </c>
      <c r="H29" s="140" t="str">
        <f t="shared" si="0"/>
        <v>1500,00</v>
      </c>
    </row>
    <row r="30" spans="1:8" ht="17.25" customHeight="1">
      <c r="A30" s="68">
        <v>21</v>
      </c>
      <c r="B30" s="81" t="s">
        <v>4</v>
      </c>
      <c r="C30" s="68">
        <v>828</v>
      </c>
      <c r="D30" s="86" t="s">
        <v>248</v>
      </c>
      <c r="E30" s="146">
        <v>8110000000</v>
      </c>
      <c r="F30" s="68"/>
      <c r="G30" s="140" t="str">
        <f t="shared" si="0"/>
        <v>1500,00</v>
      </c>
      <c r="H30" s="140" t="str">
        <f t="shared" si="0"/>
        <v>1500,00</v>
      </c>
    </row>
    <row r="31" spans="1:8" ht="27.75" customHeight="1">
      <c r="A31" s="68">
        <v>22</v>
      </c>
      <c r="B31" s="78" t="s">
        <v>12</v>
      </c>
      <c r="C31" s="68">
        <v>828</v>
      </c>
      <c r="D31" s="86" t="s">
        <v>248</v>
      </c>
      <c r="E31" s="146">
        <v>8110080050</v>
      </c>
      <c r="F31" s="86"/>
      <c r="G31" s="232" t="str">
        <f>+G32</f>
        <v>1500,00</v>
      </c>
      <c r="H31" s="232" t="str">
        <f>+H32</f>
        <v>1500,00</v>
      </c>
    </row>
    <row r="32" spans="1:8" ht="13.5" customHeight="1">
      <c r="A32" s="68">
        <v>23</v>
      </c>
      <c r="B32" s="78" t="s">
        <v>9</v>
      </c>
      <c r="C32" s="68">
        <v>828</v>
      </c>
      <c r="D32" s="86" t="s">
        <v>248</v>
      </c>
      <c r="E32" s="146">
        <v>8110080050</v>
      </c>
      <c r="F32" s="68">
        <v>800</v>
      </c>
      <c r="G32" s="140" t="str">
        <f>G33</f>
        <v>1500,00</v>
      </c>
      <c r="H32" s="140" t="str">
        <f>H33</f>
        <v>1500,00</v>
      </c>
    </row>
    <row r="33" spans="1:8" ht="17.25" customHeight="1">
      <c r="A33" s="68">
        <v>24</v>
      </c>
      <c r="B33" s="87" t="s">
        <v>13</v>
      </c>
      <c r="C33" s="68">
        <v>828</v>
      </c>
      <c r="D33" s="86" t="s">
        <v>248</v>
      </c>
      <c r="E33" s="146">
        <v>8110080050</v>
      </c>
      <c r="F33" s="68">
        <v>870</v>
      </c>
      <c r="G33" s="140" t="s">
        <v>488</v>
      </c>
      <c r="H33" s="140" t="s">
        <v>488</v>
      </c>
    </row>
    <row r="34" spans="1:8" ht="15.75" customHeight="1">
      <c r="A34" s="68">
        <v>25</v>
      </c>
      <c r="B34" s="87" t="s">
        <v>234</v>
      </c>
      <c r="C34" s="134">
        <v>828</v>
      </c>
      <c r="D34" s="135" t="s">
        <v>249</v>
      </c>
      <c r="E34" s="151"/>
      <c r="F34" s="134"/>
      <c r="G34" s="161">
        <f>+G35+G40</f>
        <v>290357.28</v>
      </c>
      <c r="H34" s="161">
        <f>+H35+H40</f>
        <v>290357.28</v>
      </c>
    </row>
    <row r="35" spans="1:8" ht="30" customHeight="1">
      <c r="A35" s="68">
        <v>26</v>
      </c>
      <c r="B35" s="78" t="s">
        <v>105</v>
      </c>
      <c r="C35" s="134">
        <v>828</v>
      </c>
      <c r="D35" s="135" t="s">
        <v>249</v>
      </c>
      <c r="E35" s="151">
        <v>100000000</v>
      </c>
      <c r="F35" s="134"/>
      <c r="G35" s="161" t="str">
        <f aca="true" t="shared" si="1" ref="G35:H38">+G36</f>
        <v>289032,28</v>
      </c>
      <c r="H35" s="161" t="str">
        <f t="shared" si="1"/>
        <v>289032,28</v>
      </c>
    </row>
    <row r="36" spans="1:8" ht="15" customHeight="1">
      <c r="A36" s="68">
        <v>27</v>
      </c>
      <c r="B36" s="78" t="s">
        <v>76</v>
      </c>
      <c r="C36" s="134">
        <v>828</v>
      </c>
      <c r="D36" s="135" t="s">
        <v>249</v>
      </c>
      <c r="E36" s="151">
        <v>110000000</v>
      </c>
      <c r="F36" s="134"/>
      <c r="G36" s="161" t="str">
        <f>G37</f>
        <v>289032,28</v>
      </c>
      <c r="H36" s="161" t="str">
        <f>H37</f>
        <v>289032,28</v>
      </c>
    </row>
    <row r="37" spans="1:8" ht="39" customHeight="1">
      <c r="A37" s="68">
        <v>28</v>
      </c>
      <c r="B37" s="78" t="s">
        <v>77</v>
      </c>
      <c r="C37" s="134">
        <v>828</v>
      </c>
      <c r="D37" s="135" t="s">
        <v>249</v>
      </c>
      <c r="E37" s="151">
        <v>110083090</v>
      </c>
      <c r="F37" s="134"/>
      <c r="G37" s="141" t="str">
        <f t="shared" si="1"/>
        <v>289032,28</v>
      </c>
      <c r="H37" s="141" t="str">
        <f t="shared" si="1"/>
        <v>289032,28</v>
      </c>
    </row>
    <row r="38" spans="1:8" ht="29.25" customHeight="1">
      <c r="A38" s="68">
        <v>29</v>
      </c>
      <c r="B38" s="78" t="s">
        <v>71</v>
      </c>
      <c r="C38" s="134">
        <v>828</v>
      </c>
      <c r="D38" s="135" t="s">
        <v>249</v>
      </c>
      <c r="E38" s="151">
        <v>110083090</v>
      </c>
      <c r="F38" s="134">
        <v>100</v>
      </c>
      <c r="G38" s="141" t="str">
        <f t="shared" si="1"/>
        <v>289032,28</v>
      </c>
      <c r="H38" s="141" t="str">
        <f t="shared" si="1"/>
        <v>289032,28</v>
      </c>
    </row>
    <row r="39" spans="1:8" ht="13.5" customHeight="1">
      <c r="A39" s="68">
        <v>30</v>
      </c>
      <c r="B39" s="78" t="s">
        <v>6</v>
      </c>
      <c r="C39" s="134">
        <v>828</v>
      </c>
      <c r="D39" s="135" t="s">
        <v>249</v>
      </c>
      <c r="E39" s="151">
        <v>110083090</v>
      </c>
      <c r="F39" s="134">
        <v>120</v>
      </c>
      <c r="G39" s="141" t="s">
        <v>489</v>
      </c>
      <c r="H39" s="162" t="s">
        <v>489</v>
      </c>
    </row>
    <row r="40" spans="1:8" ht="15" customHeight="1">
      <c r="A40" s="211">
        <v>41</v>
      </c>
      <c r="B40" s="218" t="s">
        <v>11</v>
      </c>
      <c r="C40" s="213">
        <v>828</v>
      </c>
      <c r="D40" s="214" t="s">
        <v>249</v>
      </c>
      <c r="E40" s="215">
        <v>8100000000</v>
      </c>
      <c r="F40" s="213"/>
      <c r="G40" s="226" t="str">
        <f>+G41</f>
        <v>1325,00</v>
      </c>
      <c r="H40" s="224" t="str">
        <f>H41</f>
        <v>1325,00</v>
      </c>
    </row>
    <row r="41" spans="1:8" ht="13.5" customHeight="1">
      <c r="A41" s="211">
        <v>42</v>
      </c>
      <c r="B41" s="219" t="s">
        <v>4</v>
      </c>
      <c r="C41" s="213">
        <v>828</v>
      </c>
      <c r="D41" s="214" t="s">
        <v>249</v>
      </c>
      <c r="E41" s="215">
        <v>8110000000</v>
      </c>
      <c r="F41" s="213"/>
      <c r="G41" s="226" t="str">
        <f>+G42</f>
        <v>1325,00</v>
      </c>
      <c r="H41" s="224" t="str">
        <f>H42</f>
        <v>1325,00</v>
      </c>
    </row>
    <row r="42" spans="1:8" ht="36.75" customHeight="1">
      <c r="A42" s="211">
        <v>43</v>
      </c>
      <c r="B42" s="212" t="s">
        <v>476</v>
      </c>
      <c r="C42" s="213">
        <v>828</v>
      </c>
      <c r="D42" s="214" t="s">
        <v>249</v>
      </c>
      <c r="E42" s="215">
        <v>8110075140</v>
      </c>
      <c r="F42" s="213"/>
      <c r="G42" s="226" t="str">
        <f>+G43</f>
        <v>1325,00</v>
      </c>
      <c r="H42" s="224" t="str">
        <f>H43</f>
        <v>1325,00</v>
      </c>
    </row>
    <row r="43" spans="1:8" ht="18.75" customHeight="1">
      <c r="A43" s="211">
        <v>44</v>
      </c>
      <c r="B43" s="218" t="s">
        <v>7</v>
      </c>
      <c r="C43" s="213">
        <v>828</v>
      </c>
      <c r="D43" s="214" t="s">
        <v>249</v>
      </c>
      <c r="E43" s="215">
        <v>8110075140</v>
      </c>
      <c r="F43" s="213">
        <v>200</v>
      </c>
      <c r="G43" s="226" t="str">
        <f>+G44</f>
        <v>1325,00</v>
      </c>
      <c r="H43" s="224" t="str">
        <f>H44</f>
        <v>1325,00</v>
      </c>
    </row>
    <row r="44" spans="1:8" ht="17.25" customHeight="1">
      <c r="A44" s="211">
        <v>45</v>
      </c>
      <c r="B44" s="218" t="s">
        <v>475</v>
      </c>
      <c r="C44" s="213">
        <v>828</v>
      </c>
      <c r="D44" s="214" t="s">
        <v>249</v>
      </c>
      <c r="E44" s="215">
        <v>8110075140</v>
      </c>
      <c r="F44" s="213">
        <v>240</v>
      </c>
      <c r="G44" s="226" t="s">
        <v>483</v>
      </c>
      <c r="H44" s="224" t="s">
        <v>483</v>
      </c>
    </row>
    <row r="45" spans="1:8" ht="18" customHeight="1">
      <c r="A45" s="211">
        <v>46</v>
      </c>
      <c r="B45" s="212" t="s">
        <v>217</v>
      </c>
      <c r="C45" s="213">
        <v>828</v>
      </c>
      <c r="D45" s="214" t="s">
        <v>225</v>
      </c>
      <c r="E45" s="215"/>
      <c r="F45" s="213"/>
      <c r="G45" s="223">
        <f>+G46</f>
        <v>41944</v>
      </c>
      <c r="H45" s="224" t="str">
        <f aca="true" t="shared" si="2" ref="H45:H52">H46</f>
        <v>0,00</v>
      </c>
    </row>
    <row r="46" spans="1:8" ht="17.25" customHeight="1">
      <c r="A46" s="211">
        <v>47</v>
      </c>
      <c r="B46" s="212" t="s">
        <v>264</v>
      </c>
      <c r="C46" s="213">
        <v>828</v>
      </c>
      <c r="D46" s="214" t="s">
        <v>226</v>
      </c>
      <c r="E46" s="215"/>
      <c r="F46" s="213"/>
      <c r="G46" s="225">
        <f>+G47</f>
        <v>41944</v>
      </c>
      <c r="H46" s="224" t="str">
        <f t="shared" si="2"/>
        <v>0,00</v>
      </c>
    </row>
    <row r="47" spans="1:8" ht="17.25" customHeight="1">
      <c r="A47" s="211">
        <v>48</v>
      </c>
      <c r="B47" s="218" t="s">
        <v>11</v>
      </c>
      <c r="C47" s="213">
        <v>828</v>
      </c>
      <c r="D47" s="214" t="s">
        <v>226</v>
      </c>
      <c r="E47" s="215">
        <v>8100000000</v>
      </c>
      <c r="F47" s="213"/>
      <c r="G47" s="225">
        <f>+G48</f>
        <v>41944</v>
      </c>
      <c r="H47" s="224" t="str">
        <f t="shared" si="2"/>
        <v>0,00</v>
      </c>
    </row>
    <row r="48" spans="1:8" ht="18.75" customHeight="1">
      <c r="A48" s="211">
        <v>49</v>
      </c>
      <c r="B48" s="219" t="s">
        <v>4</v>
      </c>
      <c r="C48" s="213">
        <v>828</v>
      </c>
      <c r="D48" s="214" t="s">
        <v>226</v>
      </c>
      <c r="E48" s="215">
        <v>8110000000</v>
      </c>
      <c r="F48" s="213"/>
      <c r="G48" s="225">
        <f>G49</f>
        <v>41944</v>
      </c>
      <c r="H48" s="224" t="str">
        <f t="shared" si="2"/>
        <v>0,00</v>
      </c>
    </row>
    <row r="49" spans="1:8" ht="29.25" customHeight="1">
      <c r="A49" s="211">
        <v>50</v>
      </c>
      <c r="B49" s="218" t="s">
        <v>474</v>
      </c>
      <c r="C49" s="213">
        <v>828</v>
      </c>
      <c r="D49" s="214" t="s">
        <v>226</v>
      </c>
      <c r="E49" s="215">
        <v>8110051180</v>
      </c>
      <c r="F49" s="213"/>
      <c r="G49" s="225">
        <f>+G50+G52</f>
        <v>41944</v>
      </c>
      <c r="H49" s="224" t="str">
        <f t="shared" si="2"/>
        <v>0,00</v>
      </c>
    </row>
    <row r="50" spans="1:8" ht="30" customHeight="1">
      <c r="A50" s="211">
        <v>51</v>
      </c>
      <c r="B50" s="218" t="s">
        <v>2</v>
      </c>
      <c r="C50" s="213">
        <v>828</v>
      </c>
      <c r="D50" s="214" t="s">
        <v>226</v>
      </c>
      <c r="E50" s="215">
        <v>8110051180</v>
      </c>
      <c r="F50" s="213">
        <v>100</v>
      </c>
      <c r="G50" s="226" t="str">
        <f>+G51</f>
        <v>28230,0</v>
      </c>
      <c r="H50" s="224" t="str">
        <f t="shared" si="2"/>
        <v>0,00</v>
      </c>
    </row>
    <row r="51" spans="1:8" ht="15.75" customHeight="1">
      <c r="A51" s="211">
        <v>52</v>
      </c>
      <c r="B51" s="218" t="s">
        <v>6</v>
      </c>
      <c r="C51" s="213">
        <v>828</v>
      </c>
      <c r="D51" s="214" t="s">
        <v>226</v>
      </c>
      <c r="E51" s="215">
        <v>8110051180</v>
      </c>
      <c r="F51" s="213">
        <v>120</v>
      </c>
      <c r="G51" s="226" t="s">
        <v>485</v>
      </c>
      <c r="H51" s="224" t="str">
        <f t="shared" si="2"/>
        <v>0,00</v>
      </c>
    </row>
    <row r="52" spans="1:8" ht="15.75" customHeight="1">
      <c r="A52" s="211">
        <v>53</v>
      </c>
      <c r="B52" s="218" t="s">
        <v>7</v>
      </c>
      <c r="C52" s="213">
        <v>828</v>
      </c>
      <c r="D52" s="214" t="s">
        <v>226</v>
      </c>
      <c r="E52" s="215">
        <v>8110051180</v>
      </c>
      <c r="F52" s="213">
        <v>200</v>
      </c>
      <c r="G52" s="226" t="str">
        <f>+G53</f>
        <v>13714,00</v>
      </c>
      <c r="H52" s="224" t="str">
        <f t="shared" si="2"/>
        <v>0,00</v>
      </c>
    </row>
    <row r="53" spans="1:8" ht="17.25" customHeight="1">
      <c r="A53" s="211">
        <v>54</v>
      </c>
      <c r="B53" s="218" t="s">
        <v>475</v>
      </c>
      <c r="C53" s="213">
        <v>828</v>
      </c>
      <c r="D53" s="214" t="s">
        <v>226</v>
      </c>
      <c r="E53" s="215">
        <v>8110051180</v>
      </c>
      <c r="F53" s="213">
        <v>240</v>
      </c>
      <c r="G53" s="226" t="s">
        <v>484</v>
      </c>
      <c r="H53" s="224" t="s">
        <v>486</v>
      </c>
    </row>
    <row r="54" spans="1:8" ht="18" customHeight="1">
      <c r="A54" s="91">
        <v>31</v>
      </c>
      <c r="B54" s="87" t="s">
        <v>14</v>
      </c>
      <c r="C54" s="68">
        <v>828</v>
      </c>
      <c r="D54" s="86" t="s">
        <v>164</v>
      </c>
      <c r="E54" s="146"/>
      <c r="F54" s="68"/>
      <c r="G54" s="153">
        <f>+G55+G61</f>
        <v>121792</v>
      </c>
      <c r="H54" s="153">
        <f>+H55+H61</f>
        <v>121842</v>
      </c>
    </row>
    <row r="55" spans="1:8" ht="17.25" customHeight="1">
      <c r="A55" s="211">
        <v>56</v>
      </c>
      <c r="B55" s="212" t="s">
        <v>467</v>
      </c>
      <c r="C55" s="213">
        <v>828</v>
      </c>
      <c r="D55" s="214" t="s">
        <v>468</v>
      </c>
      <c r="E55" s="215"/>
      <c r="F55" s="213"/>
      <c r="G55" s="220" t="str">
        <f>G56</f>
        <v>26600,00</v>
      </c>
      <c r="H55" s="220" t="str">
        <f>H56</f>
        <v>26600,00</v>
      </c>
    </row>
    <row r="56" spans="1:8" ht="27" customHeight="1">
      <c r="A56" s="211">
        <v>57</v>
      </c>
      <c r="B56" s="212" t="s">
        <v>16</v>
      </c>
      <c r="C56" s="213">
        <v>828</v>
      </c>
      <c r="D56" s="214" t="s">
        <v>468</v>
      </c>
      <c r="E56" s="215">
        <v>100000000</v>
      </c>
      <c r="F56" s="213"/>
      <c r="G56" s="233" t="str">
        <f>+G57</f>
        <v>26600,00</v>
      </c>
      <c r="H56" s="233" t="str">
        <f>+H57</f>
        <v>26600,00</v>
      </c>
    </row>
    <row r="57" spans="1:8" ht="14.25" customHeight="1">
      <c r="A57" s="211">
        <v>58</v>
      </c>
      <c r="B57" s="218" t="s">
        <v>17</v>
      </c>
      <c r="C57" s="213">
        <v>828</v>
      </c>
      <c r="D57" s="214" t="s">
        <v>468</v>
      </c>
      <c r="E57" s="215">
        <v>130000000</v>
      </c>
      <c r="F57" s="213"/>
      <c r="G57" s="233" t="str">
        <f aca="true" t="shared" si="3" ref="G57:H59">G58</f>
        <v>26600,00</v>
      </c>
      <c r="H57" s="233" t="str">
        <f t="shared" si="3"/>
        <v>26600,00</v>
      </c>
    </row>
    <row r="58" spans="1:8" ht="38.25" customHeight="1">
      <c r="A58" s="211">
        <v>59</v>
      </c>
      <c r="B58" s="222" t="s">
        <v>482</v>
      </c>
      <c r="C58" s="213">
        <v>828</v>
      </c>
      <c r="D58" s="214" t="s">
        <v>468</v>
      </c>
      <c r="E58" s="215">
        <v>130074120</v>
      </c>
      <c r="F58" s="213"/>
      <c r="G58" s="220" t="str">
        <f t="shared" si="3"/>
        <v>26600,00</v>
      </c>
      <c r="H58" s="220" t="str">
        <f t="shared" si="3"/>
        <v>26600,00</v>
      </c>
    </row>
    <row r="59" spans="1:8" ht="18" customHeight="1">
      <c r="A59" s="211">
        <v>60</v>
      </c>
      <c r="B59" s="218" t="s">
        <v>7</v>
      </c>
      <c r="C59" s="213">
        <v>828</v>
      </c>
      <c r="D59" s="214" t="s">
        <v>468</v>
      </c>
      <c r="E59" s="215">
        <v>130074120</v>
      </c>
      <c r="F59" s="213">
        <v>200</v>
      </c>
      <c r="G59" s="233" t="str">
        <f t="shared" si="3"/>
        <v>26600,00</v>
      </c>
      <c r="H59" s="233" t="str">
        <f t="shared" si="3"/>
        <v>26600,00</v>
      </c>
    </row>
    <row r="60" spans="1:8" ht="13.5" customHeight="1">
      <c r="A60" s="211">
        <v>61</v>
      </c>
      <c r="B60" s="218" t="s">
        <v>475</v>
      </c>
      <c r="C60" s="213">
        <v>828</v>
      </c>
      <c r="D60" s="214" t="s">
        <v>468</v>
      </c>
      <c r="E60" s="215">
        <v>130074120</v>
      </c>
      <c r="F60" s="213">
        <v>240</v>
      </c>
      <c r="G60" s="233" t="s">
        <v>490</v>
      </c>
      <c r="H60" s="233" t="s">
        <v>490</v>
      </c>
    </row>
    <row r="61" spans="1:8" ht="14.25" customHeight="1">
      <c r="A61" s="91">
        <v>32</v>
      </c>
      <c r="B61" s="87" t="s">
        <v>15</v>
      </c>
      <c r="C61" s="68">
        <v>828</v>
      </c>
      <c r="D61" s="86" t="s">
        <v>19</v>
      </c>
      <c r="E61" s="146"/>
      <c r="F61" s="68"/>
      <c r="G61" s="140" t="str">
        <f>G62</f>
        <v>95192,00</v>
      </c>
      <c r="H61" s="140" t="str">
        <f>H62</f>
        <v>95242,00</v>
      </c>
    </row>
    <row r="62" spans="1:8" ht="29.25" customHeight="1">
      <c r="A62" s="91">
        <v>33</v>
      </c>
      <c r="B62" s="87" t="s">
        <v>147</v>
      </c>
      <c r="C62" s="68">
        <v>828</v>
      </c>
      <c r="D62" s="86" t="s">
        <v>19</v>
      </c>
      <c r="E62" s="146">
        <v>100000000</v>
      </c>
      <c r="F62" s="68"/>
      <c r="G62" s="232" t="str">
        <f>+G63</f>
        <v>95192,00</v>
      </c>
      <c r="H62" s="232" t="str">
        <f>+H63</f>
        <v>95242,00</v>
      </c>
    </row>
    <row r="63" spans="1:8" ht="15" customHeight="1">
      <c r="A63" s="91">
        <v>34</v>
      </c>
      <c r="B63" s="78" t="s">
        <v>17</v>
      </c>
      <c r="C63" s="68">
        <v>828</v>
      </c>
      <c r="D63" s="86" t="s">
        <v>19</v>
      </c>
      <c r="E63" s="146">
        <v>130000000</v>
      </c>
      <c r="F63" s="68"/>
      <c r="G63" s="232" t="str">
        <f aca="true" t="shared" si="4" ref="G63:H65">G64</f>
        <v>95192,00</v>
      </c>
      <c r="H63" s="232" t="str">
        <f t="shared" si="4"/>
        <v>95242,00</v>
      </c>
    </row>
    <row r="64" spans="1:8" ht="51.75" customHeight="1">
      <c r="A64" s="91">
        <v>35</v>
      </c>
      <c r="B64" s="78" t="s">
        <v>143</v>
      </c>
      <c r="C64" s="68">
        <v>828</v>
      </c>
      <c r="D64" s="86" t="s">
        <v>19</v>
      </c>
      <c r="E64" s="146">
        <v>130082020</v>
      </c>
      <c r="F64" s="68"/>
      <c r="G64" s="232" t="str">
        <f t="shared" si="4"/>
        <v>95192,00</v>
      </c>
      <c r="H64" s="232" t="str">
        <f t="shared" si="4"/>
        <v>95242,00</v>
      </c>
    </row>
    <row r="65" spans="1:8" ht="15" customHeight="1">
      <c r="A65" s="91">
        <v>36</v>
      </c>
      <c r="B65" s="78" t="s">
        <v>7</v>
      </c>
      <c r="C65" s="68">
        <v>828</v>
      </c>
      <c r="D65" s="86" t="s">
        <v>19</v>
      </c>
      <c r="E65" s="146">
        <v>130082020</v>
      </c>
      <c r="F65" s="68">
        <v>200</v>
      </c>
      <c r="G65" s="232" t="str">
        <f t="shared" si="4"/>
        <v>95192,00</v>
      </c>
      <c r="H65" s="232" t="str">
        <f t="shared" si="4"/>
        <v>95242,00</v>
      </c>
    </row>
    <row r="66" spans="1:8" ht="15.75" customHeight="1">
      <c r="A66" s="91">
        <v>37</v>
      </c>
      <c r="B66" s="78" t="s">
        <v>8</v>
      </c>
      <c r="C66" s="68">
        <v>828</v>
      </c>
      <c r="D66" s="86" t="s">
        <v>19</v>
      </c>
      <c r="E66" s="146">
        <v>130082020</v>
      </c>
      <c r="F66" s="68">
        <v>240</v>
      </c>
      <c r="G66" s="232" t="s">
        <v>491</v>
      </c>
      <c r="H66" s="232" t="s">
        <v>492</v>
      </c>
    </row>
    <row r="67" spans="1:8" ht="16.5" customHeight="1">
      <c r="A67" s="91">
        <v>38</v>
      </c>
      <c r="B67" s="78" t="s">
        <v>165</v>
      </c>
      <c r="C67" s="68">
        <v>828</v>
      </c>
      <c r="D67" s="86" t="s">
        <v>166</v>
      </c>
      <c r="E67" s="146"/>
      <c r="F67" s="68"/>
      <c r="G67" s="235">
        <f aca="true" t="shared" si="5" ref="G67:H75">+G68</f>
        <v>845817</v>
      </c>
      <c r="H67" s="232" t="str">
        <f t="shared" si="5"/>
        <v>101100,00</v>
      </c>
    </row>
    <row r="68" spans="1:8" ht="12.75">
      <c r="A68" s="91">
        <v>39</v>
      </c>
      <c r="B68" s="78" t="s">
        <v>20</v>
      </c>
      <c r="C68" s="68">
        <v>828</v>
      </c>
      <c r="D68" s="86" t="s">
        <v>22</v>
      </c>
      <c r="E68" s="146"/>
      <c r="F68" s="68"/>
      <c r="G68" s="235">
        <f t="shared" si="5"/>
        <v>845817</v>
      </c>
      <c r="H68" s="232" t="str">
        <f t="shared" si="5"/>
        <v>101100,00</v>
      </c>
    </row>
    <row r="69" spans="1:8" ht="25.5">
      <c r="A69" s="91">
        <v>40</v>
      </c>
      <c r="B69" s="78" t="s">
        <v>16</v>
      </c>
      <c r="C69" s="68">
        <v>828</v>
      </c>
      <c r="D69" s="86" t="s">
        <v>22</v>
      </c>
      <c r="E69" s="146">
        <v>100000000</v>
      </c>
      <c r="F69" s="68"/>
      <c r="G69" s="235">
        <f t="shared" si="5"/>
        <v>845817</v>
      </c>
      <c r="H69" s="232" t="str">
        <f t="shared" si="5"/>
        <v>101100,00</v>
      </c>
    </row>
    <row r="70" spans="1:8" ht="18" customHeight="1">
      <c r="A70" s="91">
        <v>41</v>
      </c>
      <c r="B70" s="78" t="s">
        <v>21</v>
      </c>
      <c r="C70" s="68">
        <v>828</v>
      </c>
      <c r="D70" s="86" t="s">
        <v>22</v>
      </c>
      <c r="E70" s="146">
        <v>120000000</v>
      </c>
      <c r="F70" s="68"/>
      <c r="G70" s="235">
        <f>+G71+G74</f>
        <v>845817</v>
      </c>
      <c r="H70" s="232" t="str">
        <f>H74</f>
        <v>101100,00</v>
      </c>
    </row>
    <row r="71" spans="1:56" ht="55.5" customHeight="1">
      <c r="A71" s="91"/>
      <c r="B71" s="227" t="s">
        <v>487</v>
      </c>
      <c r="C71" s="68">
        <v>828</v>
      </c>
      <c r="D71" s="86" t="s">
        <v>22</v>
      </c>
      <c r="E71" s="68" t="s">
        <v>493</v>
      </c>
      <c r="F71" s="229"/>
      <c r="G71" s="140" t="s">
        <v>494</v>
      </c>
      <c r="H71" s="153" t="str">
        <f>H72</f>
        <v>0,00</v>
      </c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ht="18.75" customHeight="1">
      <c r="A72" s="91"/>
      <c r="B72" s="228" t="s">
        <v>292</v>
      </c>
      <c r="C72" s="68">
        <v>828</v>
      </c>
      <c r="D72" s="86" t="s">
        <v>22</v>
      </c>
      <c r="E72" s="68" t="s">
        <v>493</v>
      </c>
      <c r="F72" s="68">
        <v>200</v>
      </c>
      <c r="G72" s="140" t="s">
        <v>494</v>
      </c>
      <c r="H72" s="153" t="str">
        <f>H73</f>
        <v>0,00</v>
      </c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ht="18" customHeight="1">
      <c r="A73" s="91"/>
      <c r="B73" s="228" t="s">
        <v>293</v>
      </c>
      <c r="C73" s="68">
        <v>828</v>
      </c>
      <c r="D73" s="86" t="s">
        <v>22</v>
      </c>
      <c r="E73" s="68" t="s">
        <v>493</v>
      </c>
      <c r="F73" s="98">
        <v>240</v>
      </c>
      <c r="G73" s="140" t="s">
        <v>494</v>
      </c>
      <c r="H73" s="140" t="s">
        <v>486</v>
      </c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8" ht="50.25" customHeight="1">
      <c r="A74" s="91">
        <v>42</v>
      </c>
      <c r="B74" s="84" t="s">
        <v>144</v>
      </c>
      <c r="C74" s="68">
        <v>828</v>
      </c>
      <c r="D74" s="86" t="s">
        <v>22</v>
      </c>
      <c r="E74" s="146">
        <v>120081090</v>
      </c>
      <c r="F74" s="68"/>
      <c r="G74" s="232" t="str">
        <f>G75</f>
        <v>97100,00</v>
      </c>
      <c r="H74" s="232" t="str">
        <f t="shared" si="5"/>
        <v>101100,00</v>
      </c>
    </row>
    <row r="75" spans="1:8" ht="15" customHeight="1">
      <c r="A75" s="91">
        <v>43</v>
      </c>
      <c r="B75" s="78" t="s">
        <v>7</v>
      </c>
      <c r="C75" s="68">
        <v>828</v>
      </c>
      <c r="D75" s="86" t="s">
        <v>22</v>
      </c>
      <c r="E75" s="146">
        <v>120081090</v>
      </c>
      <c r="F75" s="68">
        <v>200</v>
      </c>
      <c r="G75" s="232" t="str">
        <f t="shared" si="5"/>
        <v>97100,00</v>
      </c>
      <c r="H75" s="232" t="str">
        <f t="shared" si="5"/>
        <v>101100,00</v>
      </c>
    </row>
    <row r="76" spans="1:8" ht="16.5" customHeight="1">
      <c r="A76" s="167">
        <v>44</v>
      </c>
      <c r="B76" s="168" t="s">
        <v>8</v>
      </c>
      <c r="C76" s="98">
        <v>828</v>
      </c>
      <c r="D76" s="169" t="s">
        <v>22</v>
      </c>
      <c r="E76" s="170">
        <v>120081090</v>
      </c>
      <c r="F76" s="98">
        <v>240</v>
      </c>
      <c r="G76" s="234" t="s">
        <v>495</v>
      </c>
      <c r="H76" s="234" t="s">
        <v>506</v>
      </c>
    </row>
    <row r="77" spans="1:8" ht="15.75" customHeight="1">
      <c r="A77" s="171">
        <v>45</v>
      </c>
      <c r="B77" s="172" t="s">
        <v>218</v>
      </c>
      <c r="C77" s="157">
        <v>828</v>
      </c>
      <c r="D77" s="173" t="s">
        <v>227</v>
      </c>
      <c r="E77" s="174"/>
      <c r="F77" s="157"/>
      <c r="G77" s="236">
        <f>+G78+G84</f>
        <v>961449</v>
      </c>
      <c r="H77" s="236">
        <f>+H78</f>
        <v>959909</v>
      </c>
    </row>
    <row r="78" spans="1:8" ht="12.75">
      <c r="A78" s="91">
        <v>46</v>
      </c>
      <c r="B78" s="78" t="s">
        <v>167</v>
      </c>
      <c r="C78" s="68">
        <v>828</v>
      </c>
      <c r="D78" s="86" t="s">
        <v>168</v>
      </c>
      <c r="E78" s="146"/>
      <c r="F78" s="68"/>
      <c r="G78" s="140" t="str">
        <f>G79</f>
        <v>606878,00</v>
      </c>
      <c r="H78" s="153">
        <f>H79</f>
        <v>959909</v>
      </c>
    </row>
    <row r="79" spans="1:8" ht="25.5">
      <c r="A79" s="91">
        <v>47</v>
      </c>
      <c r="B79" s="78" t="s">
        <v>147</v>
      </c>
      <c r="C79" s="68">
        <v>828</v>
      </c>
      <c r="D79" s="86" t="s">
        <v>168</v>
      </c>
      <c r="E79" s="146">
        <v>100000000</v>
      </c>
      <c r="F79" s="68"/>
      <c r="G79" s="140" t="str">
        <f>+G80</f>
        <v>606878,00</v>
      </c>
      <c r="H79" s="153">
        <f>+H80</f>
        <v>959909</v>
      </c>
    </row>
    <row r="80" spans="1:8" ht="39.75" customHeight="1">
      <c r="A80" s="91">
        <v>48</v>
      </c>
      <c r="B80" s="78" t="s">
        <v>145</v>
      </c>
      <c r="C80" s="68">
        <v>828</v>
      </c>
      <c r="D80" s="86" t="s">
        <v>168</v>
      </c>
      <c r="E80" s="146">
        <v>110000000</v>
      </c>
      <c r="F80" s="68"/>
      <c r="G80" s="140" t="str">
        <f>G81</f>
        <v>606878,00</v>
      </c>
      <c r="H80" s="153">
        <f>+H81+H84</f>
        <v>959909</v>
      </c>
    </row>
    <row r="81" spans="1:10" ht="39.75" customHeight="1">
      <c r="A81" s="91">
        <v>49</v>
      </c>
      <c r="B81" s="78" t="s">
        <v>146</v>
      </c>
      <c r="C81" s="68">
        <v>828</v>
      </c>
      <c r="D81" s="86" t="s">
        <v>168</v>
      </c>
      <c r="E81" s="146">
        <v>110083010</v>
      </c>
      <c r="F81" s="68"/>
      <c r="G81" s="140" t="str">
        <f>+G82</f>
        <v>606878,00</v>
      </c>
      <c r="H81" s="140" t="str">
        <f>+H82</f>
        <v>605338,0</v>
      </c>
      <c r="J81" s="61"/>
    </row>
    <row r="82" spans="1:8" ht="18" customHeight="1">
      <c r="A82" s="91">
        <v>50</v>
      </c>
      <c r="B82" s="78" t="s">
        <v>7</v>
      </c>
      <c r="C82" s="68">
        <v>828</v>
      </c>
      <c r="D82" s="86" t="s">
        <v>168</v>
      </c>
      <c r="E82" s="146">
        <v>110083010</v>
      </c>
      <c r="F82" s="68">
        <v>200</v>
      </c>
      <c r="G82" s="140" t="str">
        <f>G83</f>
        <v>606878,00</v>
      </c>
      <c r="H82" s="140" t="str">
        <f>H83</f>
        <v>605338,0</v>
      </c>
    </row>
    <row r="83" spans="1:8" ht="15" customHeight="1">
      <c r="A83" s="91">
        <v>51</v>
      </c>
      <c r="B83" s="78" t="s">
        <v>8</v>
      </c>
      <c r="C83" s="68">
        <v>828</v>
      </c>
      <c r="D83" s="86" t="s">
        <v>168</v>
      </c>
      <c r="E83" s="146">
        <v>110083010</v>
      </c>
      <c r="F83" s="68">
        <v>240</v>
      </c>
      <c r="G83" s="140" t="s">
        <v>498</v>
      </c>
      <c r="H83" s="140" t="s">
        <v>496</v>
      </c>
    </row>
    <row r="84" spans="1:8" ht="13.5" customHeight="1">
      <c r="A84" s="91">
        <v>52</v>
      </c>
      <c r="B84" s="78" t="s">
        <v>219</v>
      </c>
      <c r="C84" s="68">
        <v>828</v>
      </c>
      <c r="D84" s="86" t="s">
        <v>228</v>
      </c>
      <c r="E84" s="146"/>
      <c r="F84" s="86"/>
      <c r="G84" s="153">
        <f>G85</f>
        <v>354571</v>
      </c>
      <c r="H84" s="153">
        <f>H85</f>
        <v>354571</v>
      </c>
    </row>
    <row r="85" spans="1:8" ht="13.5" customHeight="1">
      <c r="A85" s="91">
        <v>53</v>
      </c>
      <c r="B85" s="78" t="s">
        <v>16</v>
      </c>
      <c r="C85" s="68">
        <v>828</v>
      </c>
      <c r="D85" s="86" t="s">
        <v>228</v>
      </c>
      <c r="E85" s="146">
        <v>100000000</v>
      </c>
      <c r="F85" s="86"/>
      <c r="G85" s="153">
        <f aca="true" t="shared" si="6" ref="G85:H88">+G86</f>
        <v>354571</v>
      </c>
      <c r="H85" s="153">
        <f t="shared" si="6"/>
        <v>354571</v>
      </c>
    </row>
    <row r="86" spans="1:8" ht="15" customHeight="1">
      <c r="A86" s="91">
        <v>54</v>
      </c>
      <c r="B86" s="78" t="s">
        <v>113</v>
      </c>
      <c r="C86" s="68">
        <v>828</v>
      </c>
      <c r="D86" s="86" t="s">
        <v>228</v>
      </c>
      <c r="E86" s="146">
        <v>110000000</v>
      </c>
      <c r="F86" s="86"/>
      <c r="G86" s="153">
        <f>+G87+G90</f>
        <v>354571</v>
      </c>
      <c r="H86" s="153">
        <f>+H87+H90</f>
        <v>354571</v>
      </c>
    </row>
    <row r="87" spans="1:8" ht="37.5" customHeight="1">
      <c r="A87" s="91">
        <v>55</v>
      </c>
      <c r="B87" s="78" t="s">
        <v>112</v>
      </c>
      <c r="C87" s="68">
        <v>828</v>
      </c>
      <c r="D87" s="86" t="s">
        <v>228</v>
      </c>
      <c r="E87" s="146">
        <v>110081010</v>
      </c>
      <c r="F87" s="86"/>
      <c r="G87" s="140" t="str">
        <f t="shared" si="6"/>
        <v>318571,00</v>
      </c>
      <c r="H87" s="140" t="str">
        <f t="shared" si="6"/>
        <v>318571,00</v>
      </c>
    </row>
    <row r="88" spans="1:8" ht="17.25" customHeight="1">
      <c r="A88" s="91">
        <v>56</v>
      </c>
      <c r="B88" s="78" t="s">
        <v>7</v>
      </c>
      <c r="C88" s="68">
        <v>828</v>
      </c>
      <c r="D88" s="86" t="s">
        <v>228</v>
      </c>
      <c r="E88" s="146">
        <v>110081010</v>
      </c>
      <c r="F88" s="86" t="s">
        <v>155</v>
      </c>
      <c r="G88" s="140" t="str">
        <f t="shared" si="6"/>
        <v>318571,00</v>
      </c>
      <c r="H88" s="140" t="str">
        <f t="shared" si="6"/>
        <v>318571,00</v>
      </c>
    </row>
    <row r="89" spans="1:8" ht="18" customHeight="1">
      <c r="A89" s="91">
        <v>57</v>
      </c>
      <c r="B89" s="78" t="s">
        <v>8</v>
      </c>
      <c r="C89" s="68">
        <v>828</v>
      </c>
      <c r="D89" s="86" t="s">
        <v>228</v>
      </c>
      <c r="E89" s="146">
        <v>110081010</v>
      </c>
      <c r="F89" s="86" t="s">
        <v>156</v>
      </c>
      <c r="G89" s="140" t="s">
        <v>497</v>
      </c>
      <c r="H89" s="140" t="s">
        <v>497</v>
      </c>
    </row>
    <row r="90" spans="1:8" ht="53.25" customHeight="1">
      <c r="A90" s="68">
        <v>58</v>
      </c>
      <c r="B90" s="78" t="s">
        <v>114</v>
      </c>
      <c r="C90" s="68">
        <v>828</v>
      </c>
      <c r="D90" s="86" t="s">
        <v>228</v>
      </c>
      <c r="E90" s="146">
        <v>110081050</v>
      </c>
      <c r="F90" s="86"/>
      <c r="G90" s="140" t="str">
        <f>+G91</f>
        <v>36000,00</v>
      </c>
      <c r="H90" s="140" t="str">
        <f>+H91</f>
        <v>36000,00</v>
      </c>
    </row>
    <row r="91" spans="1:8" ht="15.75" customHeight="1">
      <c r="A91" s="68">
        <v>59</v>
      </c>
      <c r="B91" s="78" t="s">
        <v>7</v>
      </c>
      <c r="C91" s="68">
        <v>828</v>
      </c>
      <c r="D91" s="86" t="s">
        <v>228</v>
      </c>
      <c r="E91" s="146">
        <v>110081050</v>
      </c>
      <c r="F91" s="86" t="s">
        <v>155</v>
      </c>
      <c r="G91" s="140" t="str">
        <f>+G92</f>
        <v>36000,00</v>
      </c>
      <c r="H91" s="140" t="str">
        <f>+H92</f>
        <v>36000,00</v>
      </c>
    </row>
    <row r="92" spans="1:8" ht="15.75" customHeight="1">
      <c r="A92" s="68">
        <v>60</v>
      </c>
      <c r="B92" s="78" t="s">
        <v>8</v>
      </c>
      <c r="C92" s="68">
        <v>828</v>
      </c>
      <c r="D92" s="86" t="s">
        <v>228</v>
      </c>
      <c r="E92" s="146">
        <v>110081050</v>
      </c>
      <c r="F92" s="86" t="s">
        <v>156</v>
      </c>
      <c r="G92" s="140" t="s">
        <v>499</v>
      </c>
      <c r="H92" s="140" t="s">
        <v>499</v>
      </c>
    </row>
    <row r="93" spans="1:8" ht="17.25" customHeight="1">
      <c r="A93" s="68">
        <v>61</v>
      </c>
      <c r="B93" s="89" t="s">
        <v>175</v>
      </c>
      <c r="C93" s="68">
        <v>828</v>
      </c>
      <c r="D93" s="86" t="s">
        <v>229</v>
      </c>
      <c r="E93" s="147"/>
      <c r="F93" s="58"/>
      <c r="G93" s="140" t="str">
        <f>+G94</f>
        <v>754180,00</v>
      </c>
      <c r="H93" s="140" t="str">
        <f>+H94</f>
        <v>754180,00</v>
      </c>
    </row>
    <row r="94" spans="1:8" ht="12.75">
      <c r="A94" s="68">
        <v>62</v>
      </c>
      <c r="B94" s="89" t="s">
        <v>220</v>
      </c>
      <c r="C94" s="68">
        <v>828</v>
      </c>
      <c r="D94" s="86" t="s">
        <v>230</v>
      </c>
      <c r="E94" s="147"/>
      <c r="F94" s="57"/>
      <c r="G94" s="140" t="str">
        <f>+G95</f>
        <v>754180,00</v>
      </c>
      <c r="H94" s="140" t="str">
        <f>+H95</f>
        <v>754180,00</v>
      </c>
    </row>
    <row r="95" spans="1:8" ht="25.5">
      <c r="A95" s="68">
        <v>63</v>
      </c>
      <c r="B95" s="78" t="s">
        <v>328</v>
      </c>
      <c r="C95" s="68">
        <v>828</v>
      </c>
      <c r="D95" s="86" t="s">
        <v>230</v>
      </c>
      <c r="E95" s="147">
        <v>100000000</v>
      </c>
      <c r="F95" s="57"/>
      <c r="G95" s="140" t="str">
        <f>G96</f>
        <v>754180,00</v>
      </c>
      <c r="H95" s="140" t="str">
        <f>H96</f>
        <v>754180,00</v>
      </c>
    </row>
    <row r="96" spans="1:8" ht="17.25" customHeight="1">
      <c r="A96" s="68">
        <v>64</v>
      </c>
      <c r="B96" s="78" t="s">
        <v>329</v>
      </c>
      <c r="C96" s="68">
        <v>828</v>
      </c>
      <c r="D96" s="86" t="s">
        <v>230</v>
      </c>
      <c r="E96" s="147">
        <v>140000000</v>
      </c>
      <c r="F96" s="57"/>
      <c r="G96" s="140" t="str">
        <f>+G97</f>
        <v>754180,00</v>
      </c>
      <c r="H96" s="140" t="str">
        <f>+H97</f>
        <v>754180,00</v>
      </c>
    </row>
    <row r="97" spans="1:34" ht="78.75" customHeight="1">
      <c r="A97" s="68">
        <v>65</v>
      </c>
      <c r="B97" s="78" t="s">
        <v>334</v>
      </c>
      <c r="C97" s="134">
        <v>828</v>
      </c>
      <c r="D97" s="135" t="s">
        <v>230</v>
      </c>
      <c r="E97" s="152">
        <v>140082060</v>
      </c>
      <c r="F97" s="187"/>
      <c r="G97" s="141" t="str">
        <f>G98</f>
        <v>754180,00</v>
      </c>
      <c r="H97" s="188" t="str">
        <f>H98</f>
        <v>754180,00</v>
      </c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60"/>
    </row>
    <row r="98" spans="1:34" ht="12.75">
      <c r="A98" s="68">
        <v>66</v>
      </c>
      <c r="B98" s="78" t="s">
        <v>317</v>
      </c>
      <c r="C98" s="134">
        <v>828</v>
      </c>
      <c r="D98" s="135" t="s">
        <v>230</v>
      </c>
      <c r="E98" s="152">
        <v>140082060</v>
      </c>
      <c r="F98" s="68">
        <v>500</v>
      </c>
      <c r="G98" s="140" t="str">
        <f>G99</f>
        <v>754180,00</v>
      </c>
      <c r="H98" s="189" t="str">
        <f>H99</f>
        <v>754180,00</v>
      </c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60"/>
    </row>
    <row r="99" spans="1:34" ht="12.75">
      <c r="A99" s="68">
        <v>67</v>
      </c>
      <c r="B99" s="78" t="s">
        <v>208</v>
      </c>
      <c r="C99" s="134">
        <v>828</v>
      </c>
      <c r="D99" s="135" t="s">
        <v>230</v>
      </c>
      <c r="E99" s="152">
        <v>140082060</v>
      </c>
      <c r="F99" s="68">
        <v>540</v>
      </c>
      <c r="G99" s="190" t="s">
        <v>434</v>
      </c>
      <c r="H99" s="189" t="s">
        <v>434</v>
      </c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60"/>
    </row>
    <row r="100" spans="1:34" ht="12.75">
      <c r="A100" s="68">
        <v>68</v>
      </c>
      <c r="B100" s="78" t="s">
        <v>365</v>
      </c>
      <c r="C100" s="134">
        <v>828</v>
      </c>
      <c r="D100" s="135" t="s">
        <v>367</v>
      </c>
      <c r="E100" s="135"/>
      <c r="F100" s="68"/>
      <c r="G100" s="205" t="str">
        <f aca="true" t="shared" si="7" ref="G100:H105">G101</f>
        <v>36396,00</v>
      </c>
      <c r="H100" s="205" t="str">
        <f t="shared" si="7"/>
        <v>36396,00</v>
      </c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</row>
    <row r="101" spans="1:34" ht="12.75">
      <c r="A101" s="68">
        <v>69</v>
      </c>
      <c r="B101" s="78" t="s">
        <v>366</v>
      </c>
      <c r="C101" s="134">
        <v>828</v>
      </c>
      <c r="D101" s="135" t="s">
        <v>368</v>
      </c>
      <c r="E101" s="192"/>
      <c r="F101" s="68"/>
      <c r="G101" s="205" t="str">
        <f t="shared" si="7"/>
        <v>36396,00</v>
      </c>
      <c r="H101" s="205" t="str">
        <f t="shared" si="7"/>
        <v>36396,00</v>
      </c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</row>
    <row r="102" spans="1:34" ht="25.5">
      <c r="A102" s="68">
        <v>70</v>
      </c>
      <c r="B102" s="78" t="s">
        <v>105</v>
      </c>
      <c r="C102" s="134">
        <v>828</v>
      </c>
      <c r="D102" s="135" t="s">
        <v>368</v>
      </c>
      <c r="E102" s="151">
        <v>100000000</v>
      </c>
      <c r="F102" s="68"/>
      <c r="G102" s="205" t="str">
        <f t="shared" si="7"/>
        <v>36396,00</v>
      </c>
      <c r="H102" s="205" t="str">
        <f t="shared" si="7"/>
        <v>36396,00</v>
      </c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</row>
    <row r="103" spans="1:34" ht="12.75">
      <c r="A103" s="68">
        <v>71</v>
      </c>
      <c r="B103" s="78" t="s">
        <v>329</v>
      </c>
      <c r="C103" s="134">
        <v>828</v>
      </c>
      <c r="D103" s="135" t="s">
        <v>368</v>
      </c>
      <c r="E103" s="135" t="s">
        <v>371</v>
      </c>
      <c r="F103" s="68"/>
      <c r="G103" s="205" t="str">
        <f t="shared" si="7"/>
        <v>36396,00</v>
      </c>
      <c r="H103" s="205" t="str">
        <f t="shared" si="7"/>
        <v>36396,00</v>
      </c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</row>
    <row r="104" spans="1:34" ht="76.5">
      <c r="A104" s="68">
        <v>72</v>
      </c>
      <c r="B104" s="78" t="s">
        <v>374</v>
      </c>
      <c r="C104" s="134">
        <v>828</v>
      </c>
      <c r="D104" s="135" t="s">
        <v>368</v>
      </c>
      <c r="E104" s="135" t="s">
        <v>371</v>
      </c>
      <c r="F104" s="68"/>
      <c r="G104" s="205" t="str">
        <f t="shared" si="7"/>
        <v>36396,00</v>
      </c>
      <c r="H104" s="205" t="str">
        <f t="shared" si="7"/>
        <v>36396,00</v>
      </c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</row>
    <row r="105" spans="1:34" ht="12.75">
      <c r="A105" s="68">
        <v>73</v>
      </c>
      <c r="B105" s="78" t="s">
        <v>317</v>
      </c>
      <c r="C105" s="134">
        <v>828</v>
      </c>
      <c r="D105" s="135" t="s">
        <v>368</v>
      </c>
      <c r="E105" s="135" t="s">
        <v>371</v>
      </c>
      <c r="F105" s="68">
        <v>500</v>
      </c>
      <c r="G105" s="205" t="str">
        <f t="shared" si="7"/>
        <v>36396,00</v>
      </c>
      <c r="H105" s="205" t="str">
        <f t="shared" si="7"/>
        <v>36396,00</v>
      </c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</row>
    <row r="106" spans="1:34" ht="12.75">
      <c r="A106" s="68">
        <v>74</v>
      </c>
      <c r="B106" s="78" t="s">
        <v>208</v>
      </c>
      <c r="C106" s="134">
        <v>828</v>
      </c>
      <c r="D106" s="135" t="s">
        <v>368</v>
      </c>
      <c r="E106" s="135" t="s">
        <v>371</v>
      </c>
      <c r="F106" s="68">
        <v>540</v>
      </c>
      <c r="G106" s="205" t="s">
        <v>432</v>
      </c>
      <c r="H106" s="205" t="s">
        <v>432</v>
      </c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</row>
    <row r="107" spans="1:34" ht="25.5">
      <c r="A107" s="68">
        <v>75</v>
      </c>
      <c r="B107" s="78" t="s">
        <v>325</v>
      </c>
      <c r="C107" s="134">
        <v>828</v>
      </c>
      <c r="D107" s="135" t="s">
        <v>326</v>
      </c>
      <c r="E107" s="152"/>
      <c r="F107" s="68"/>
      <c r="G107" s="190" t="str">
        <f aca="true" t="shared" si="8" ref="G107:H109">G108</f>
        <v>16452,10</v>
      </c>
      <c r="H107" s="189" t="str">
        <f t="shared" si="8"/>
        <v>16452,10</v>
      </c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</row>
    <row r="108" spans="1:34" ht="12.75">
      <c r="A108" s="68">
        <v>76</v>
      </c>
      <c r="B108" s="78" t="s">
        <v>335</v>
      </c>
      <c r="C108" s="134">
        <v>828</v>
      </c>
      <c r="D108" s="135" t="s">
        <v>327</v>
      </c>
      <c r="E108" s="152"/>
      <c r="F108" s="68"/>
      <c r="G108" s="190" t="str">
        <f t="shared" si="8"/>
        <v>16452,10</v>
      </c>
      <c r="H108" s="189" t="str">
        <f t="shared" si="8"/>
        <v>16452,10</v>
      </c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</row>
    <row r="109" spans="1:34" ht="12.75">
      <c r="A109" s="68">
        <v>77</v>
      </c>
      <c r="B109" s="78" t="s">
        <v>3</v>
      </c>
      <c r="C109" s="134">
        <v>828</v>
      </c>
      <c r="D109" s="135" t="s">
        <v>327</v>
      </c>
      <c r="E109" s="152">
        <v>8100000000</v>
      </c>
      <c r="F109" s="68"/>
      <c r="G109" s="190" t="str">
        <f t="shared" si="8"/>
        <v>16452,10</v>
      </c>
      <c r="H109" s="189" t="str">
        <f t="shared" si="8"/>
        <v>16452,10</v>
      </c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</row>
    <row r="110" spans="1:34" ht="12.75">
      <c r="A110" s="68">
        <v>78</v>
      </c>
      <c r="B110" s="78" t="s">
        <v>4</v>
      </c>
      <c r="C110" s="134">
        <v>828</v>
      </c>
      <c r="D110" s="135" t="s">
        <v>327</v>
      </c>
      <c r="E110" s="152">
        <v>8110000000</v>
      </c>
      <c r="F110" s="68"/>
      <c r="G110" s="190" t="str">
        <f aca="true" t="shared" si="9" ref="G110:H112">G111</f>
        <v>16452,10</v>
      </c>
      <c r="H110" s="189" t="str">
        <f t="shared" si="9"/>
        <v>16452,10</v>
      </c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</row>
    <row r="111" spans="1:34" ht="51">
      <c r="A111" s="68">
        <v>79</v>
      </c>
      <c r="B111" s="78" t="s">
        <v>333</v>
      </c>
      <c r="C111" s="134">
        <v>828</v>
      </c>
      <c r="D111" s="135" t="s">
        <v>327</v>
      </c>
      <c r="E111" s="152">
        <v>8110082090</v>
      </c>
      <c r="F111" s="68"/>
      <c r="G111" s="190" t="str">
        <f t="shared" si="9"/>
        <v>16452,10</v>
      </c>
      <c r="H111" s="189" t="str">
        <f t="shared" si="9"/>
        <v>16452,10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</row>
    <row r="112" spans="1:34" ht="12.75">
      <c r="A112" s="68">
        <v>80</v>
      </c>
      <c r="B112" s="78" t="s">
        <v>317</v>
      </c>
      <c r="C112" s="134">
        <v>828</v>
      </c>
      <c r="D112" s="135" t="s">
        <v>327</v>
      </c>
      <c r="E112" s="152">
        <v>8110082090</v>
      </c>
      <c r="F112" s="68">
        <v>500</v>
      </c>
      <c r="G112" s="190" t="str">
        <f t="shared" si="9"/>
        <v>16452,10</v>
      </c>
      <c r="H112" s="189" t="str">
        <f t="shared" si="9"/>
        <v>16452,10</v>
      </c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</row>
    <row r="113" spans="1:34" ht="12.75">
      <c r="A113" s="68">
        <v>81</v>
      </c>
      <c r="B113" s="78" t="s">
        <v>208</v>
      </c>
      <c r="C113" s="134">
        <v>828</v>
      </c>
      <c r="D113" s="135" t="s">
        <v>327</v>
      </c>
      <c r="E113" s="152">
        <v>8110082090</v>
      </c>
      <c r="F113" s="68">
        <v>540</v>
      </c>
      <c r="G113" s="190" t="s">
        <v>372</v>
      </c>
      <c r="H113" s="189" t="s">
        <v>372</v>
      </c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</row>
    <row r="114" spans="1:8" ht="15.75" customHeight="1">
      <c r="A114" s="68">
        <v>82</v>
      </c>
      <c r="B114" s="90" t="s">
        <v>310</v>
      </c>
      <c r="C114" s="68"/>
      <c r="D114" s="86"/>
      <c r="E114" s="147"/>
      <c r="F114" s="57"/>
      <c r="G114" s="140" t="s">
        <v>500</v>
      </c>
      <c r="H114" s="140" t="s">
        <v>501</v>
      </c>
    </row>
    <row r="115" spans="1:8" ht="12.75">
      <c r="A115" s="126"/>
      <c r="B115" s="191" t="s">
        <v>93</v>
      </c>
      <c r="C115" s="191"/>
      <c r="D115" s="191"/>
      <c r="E115" s="191"/>
      <c r="F115" s="191"/>
      <c r="G115" s="153">
        <f>+G11+G45+G54+G67+G77+G93+G100+G107+G114</f>
        <v>7119517</v>
      </c>
      <c r="H115" s="153">
        <f>+H11+H45+H54+H67+H77+H93+H100+H107+H114</f>
        <v>6332856</v>
      </c>
    </row>
  </sheetData>
  <sheetProtection/>
  <mergeCells count="12">
    <mergeCell ref="F6:F8"/>
    <mergeCell ref="G6:G8"/>
    <mergeCell ref="H6:H8"/>
    <mergeCell ref="A5:H5"/>
    <mergeCell ref="A6:A8"/>
    <mergeCell ref="B6:B8"/>
    <mergeCell ref="A1:H1"/>
    <mergeCell ref="A2:H2"/>
    <mergeCell ref="A3:H3"/>
    <mergeCell ref="C6:C8"/>
    <mergeCell ref="D6:D8"/>
    <mergeCell ref="E6:E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52">
      <selection activeCell="J15" sqref="J15"/>
    </sheetView>
  </sheetViews>
  <sheetFormatPr defaultColWidth="9.00390625" defaultRowHeight="12.75"/>
  <cols>
    <col min="2" max="2" width="71.25390625" style="0" customWidth="1"/>
    <col min="3" max="3" width="12.375" style="0" customWidth="1"/>
    <col min="6" max="6" width="12.125" style="0" customWidth="1"/>
    <col min="7" max="7" width="10.375" style="0" customWidth="1"/>
    <col min="8" max="8" width="10.875" style="0" customWidth="1"/>
  </cols>
  <sheetData>
    <row r="1" spans="1:9" ht="14.25">
      <c r="A1" s="10"/>
      <c r="B1" s="80" t="s">
        <v>62</v>
      </c>
      <c r="C1" s="80"/>
      <c r="D1" s="80"/>
      <c r="E1" s="80"/>
      <c r="F1" s="80"/>
      <c r="G1" s="80"/>
      <c r="H1" s="80"/>
      <c r="I1" s="80"/>
    </row>
    <row r="2" spans="1:9" ht="15">
      <c r="A2" s="10"/>
      <c r="B2" s="21" t="s">
        <v>545</v>
      </c>
      <c r="C2" s="21"/>
      <c r="D2" s="21"/>
      <c r="E2" s="21"/>
      <c r="F2" s="21"/>
      <c r="G2" s="21"/>
      <c r="H2" s="21"/>
      <c r="I2" s="21"/>
    </row>
    <row r="3" spans="1:9" ht="15">
      <c r="A3" s="10"/>
      <c r="B3" s="21"/>
      <c r="C3" s="299" t="s">
        <v>546</v>
      </c>
      <c r="D3" s="299"/>
      <c r="E3" s="299"/>
      <c r="F3" s="299"/>
      <c r="G3" s="299"/>
      <c r="H3" s="299"/>
      <c r="I3" s="21"/>
    </row>
    <row r="4" spans="1:6" ht="12.75">
      <c r="A4" s="10"/>
      <c r="B4" s="341"/>
      <c r="C4" s="341"/>
      <c r="D4" s="341"/>
      <c r="E4" s="341"/>
      <c r="F4" s="341"/>
    </row>
    <row r="5" spans="1:6" ht="12.75">
      <c r="A5" s="67"/>
      <c r="B5" s="10"/>
      <c r="C5" s="10"/>
      <c r="D5" s="10"/>
      <c r="E5" s="10"/>
      <c r="F5" s="10"/>
    </row>
    <row r="6" spans="1:6" ht="49.5" customHeight="1">
      <c r="A6" s="345" t="s">
        <v>532</v>
      </c>
      <c r="B6" s="345"/>
      <c r="C6" s="345"/>
      <c r="D6" s="345"/>
      <c r="E6" s="345"/>
      <c r="F6" s="345"/>
    </row>
    <row r="7" spans="1:6" ht="13.5" customHeight="1">
      <c r="A7" s="67"/>
      <c r="B7" s="10"/>
      <c r="C7" s="10"/>
      <c r="D7" s="10"/>
      <c r="E7" s="10"/>
      <c r="F7" s="10"/>
    </row>
    <row r="8" spans="1:8" ht="12.75">
      <c r="A8" s="319" t="s">
        <v>177</v>
      </c>
      <c r="B8" s="319" t="s">
        <v>235</v>
      </c>
      <c r="C8" s="319" t="s">
        <v>236</v>
      </c>
      <c r="D8" s="319" t="s">
        <v>237</v>
      </c>
      <c r="E8" s="319" t="s">
        <v>291</v>
      </c>
      <c r="F8" s="339" t="s">
        <v>435</v>
      </c>
      <c r="G8" s="339" t="s">
        <v>525</v>
      </c>
      <c r="H8" s="339" t="s">
        <v>436</v>
      </c>
    </row>
    <row r="9" spans="1:8" ht="12.75">
      <c r="A9" s="319"/>
      <c r="B9" s="319"/>
      <c r="C9" s="319"/>
      <c r="D9" s="319"/>
      <c r="E9" s="319"/>
      <c r="F9" s="339"/>
      <c r="G9" s="339"/>
      <c r="H9" s="339"/>
    </row>
    <row r="10" spans="1:8" ht="12.75">
      <c r="A10" s="66"/>
      <c r="B10" s="66">
        <v>1</v>
      </c>
      <c r="C10" s="66">
        <v>2</v>
      </c>
      <c r="D10" s="68">
        <v>3</v>
      </c>
      <c r="E10" s="68">
        <v>4</v>
      </c>
      <c r="F10" s="91">
        <v>5</v>
      </c>
      <c r="G10" s="59"/>
      <c r="H10" s="59"/>
    </row>
    <row r="11" spans="1:8" ht="24" customHeight="1">
      <c r="A11" s="66">
        <v>1</v>
      </c>
      <c r="B11" s="70" t="s">
        <v>115</v>
      </c>
      <c r="C11" s="148">
        <v>100000000</v>
      </c>
      <c r="D11" s="69"/>
      <c r="E11" s="71"/>
      <c r="F11" s="275">
        <f>+F12+F38+F49+F60</f>
        <v>2269828.13</v>
      </c>
      <c r="G11" s="275">
        <f>+G12+G38+G49+G60</f>
        <v>3008666.2800000003</v>
      </c>
      <c r="H11" s="275">
        <f>+H12+H38+H49+H60</f>
        <v>2262459.2800000003</v>
      </c>
    </row>
    <row r="12" spans="1:8" ht="15" customHeight="1">
      <c r="A12" s="66">
        <v>2</v>
      </c>
      <c r="B12" s="260" t="s">
        <v>113</v>
      </c>
      <c r="C12" s="148">
        <v>110000000</v>
      </c>
      <c r="D12" s="72"/>
      <c r="E12" s="71"/>
      <c r="F12" s="275">
        <f>+F13+F18+F23+F28+F33</f>
        <v>1291310.13</v>
      </c>
      <c r="G12" s="275">
        <f>+G13+G18+G23+G28+G33</f>
        <v>1250481.28</v>
      </c>
      <c r="H12" s="275">
        <f>+H13+H18+H23+H28+H33</f>
        <v>1248941.28</v>
      </c>
    </row>
    <row r="13" spans="1:8" ht="52.5" customHeight="1">
      <c r="A13" s="66">
        <v>3</v>
      </c>
      <c r="B13" s="261" t="s">
        <v>108</v>
      </c>
      <c r="C13" s="148">
        <v>110081010</v>
      </c>
      <c r="D13" s="69"/>
      <c r="E13" s="71"/>
      <c r="F13" s="71" t="str">
        <f>+F14</f>
        <v>318571,00</v>
      </c>
      <c r="G13" s="71" t="str">
        <f aca="true" t="shared" si="0" ref="G13:H16">+G14</f>
        <v>318571,00</v>
      </c>
      <c r="H13" s="71" t="str">
        <f t="shared" si="0"/>
        <v>318571,00</v>
      </c>
    </row>
    <row r="14" spans="1:8" ht="16.5" customHeight="1">
      <c r="A14" s="66">
        <v>4</v>
      </c>
      <c r="B14" s="73" t="s">
        <v>292</v>
      </c>
      <c r="C14" s="149">
        <v>110081010</v>
      </c>
      <c r="D14" s="66">
        <v>200</v>
      </c>
      <c r="E14" s="74"/>
      <c r="F14" s="74" t="str">
        <f>+F15</f>
        <v>318571,00</v>
      </c>
      <c r="G14" s="74" t="str">
        <f t="shared" si="0"/>
        <v>318571,00</v>
      </c>
      <c r="H14" s="74" t="str">
        <f t="shared" si="0"/>
        <v>318571,00</v>
      </c>
    </row>
    <row r="15" spans="1:8" ht="29.25" customHeight="1">
      <c r="A15" s="66">
        <v>5</v>
      </c>
      <c r="B15" s="73" t="s">
        <v>293</v>
      </c>
      <c r="C15" s="149">
        <v>110081010</v>
      </c>
      <c r="D15" s="66">
        <v>240</v>
      </c>
      <c r="E15" s="74"/>
      <c r="F15" s="74" t="str">
        <f>+F16</f>
        <v>318571,00</v>
      </c>
      <c r="G15" s="74" t="str">
        <f t="shared" si="0"/>
        <v>318571,00</v>
      </c>
      <c r="H15" s="74" t="str">
        <f t="shared" si="0"/>
        <v>318571,00</v>
      </c>
    </row>
    <row r="16" spans="1:8" ht="16.5" customHeight="1">
      <c r="A16" s="66">
        <v>6</v>
      </c>
      <c r="B16" s="73" t="s">
        <v>218</v>
      </c>
      <c r="C16" s="149">
        <v>110081010</v>
      </c>
      <c r="D16" s="66">
        <v>240</v>
      </c>
      <c r="E16" s="74" t="s">
        <v>227</v>
      </c>
      <c r="F16" s="74" t="str">
        <f>+F17</f>
        <v>318571,00</v>
      </c>
      <c r="G16" s="74" t="str">
        <f t="shared" si="0"/>
        <v>318571,00</v>
      </c>
      <c r="H16" s="74" t="str">
        <f t="shared" si="0"/>
        <v>318571,00</v>
      </c>
    </row>
    <row r="17" spans="1:8" ht="15.75" customHeight="1">
      <c r="A17" s="66">
        <v>7</v>
      </c>
      <c r="B17" s="73" t="s">
        <v>167</v>
      </c>
      <c r="C17" s="149">
        <v>110081010</v>
      </c>
      <c r="D17" s="66">
        <v>240</v>
      </c>
      <c r="E17" s="74" t="s">
        <v>228</v>
      </c>
      <c r="F17" s="74" t="s">
        <v>497</v>
      </c>
      <c r="G17" s="74" t="s">
        <v>497</v>
      </c>
      <c r="H17" s="74" t="s">
        <v>497</v>
      </c>
    </row>
    <row r="18" spans="1:8" ht="54" customHeight="1">
      <c r="A18" s="66">
        <v>8</v>
      </c>
      <c r="B18" s="261" t="s">
        <v>507</v>
      </c>
      <c r="C18" s="148">
        <v>110081050</v>
      </c>
      <c r="D18" s="69"/>
      <c r="E18" s="71"/>
      <c r="F18" s="71" t="str">
        <f>+F19</f>
        <v>30000,00</v>
      </c>
      <c r="G18" s="71" t="str">
        <f aca="true" t="shared" si="1" ref="G18:H21">+G19</f>
        <v>36000,00</v>
      </c>
      <c r="H18" s="71" t="str">
        <f t="shared" si="1"/>
        <v>36000,00</v>
      </c>
    </row>
    <row r="19" spans="1:8" ht="18" customHeight="1">
      <c r="A19" s="66">
        <v>9</v>
      </c>
      <c r="B19" s="73" t="s">
        <v>292</v>
      </c>
      <c r="C19" s="148">
        <v>110081050</v>
      </c>
      <c r="D19" s="66">
        <v>200</v>
      </c>
      <c r="E19" s="74"/>
      <c r="F19" s="74" t="str">
        <f>+F20</f>
        <v>30000,00</v>
      </c>
      <c r="G19" s="74" t="str">
        <f t="shared" si="1"/>
        <v>36000,00</v>
      </c>
      <c r="H19" s="74" t="str">
        <f t="shared" si="1"/>
        <v>36000,00</v>
      </c>
    </row>
    <row r="20" spans="1:8" ht="15" customHeight="1">
      <c r="A20" s="66">
        <v>10</v>
      </c>
      <c r="B20" s="73" t="s">
        <v>293</v>
      </c>
      <c r="C20" s="148">
        <v>110081050</v>
      </c>
      <c r="D20" s="66">
        <v>240</v>
      </c>
      <c r="E20" s="74"/>
      <c r="F20" s="74" t="str">
        <f>+F21</f>
        <v>30000,00</v>
      </c>
      <c r="G20" s="74" t="str">
        <f t="shared" si="1"/>
        <v>36000,00</v>
      </c>
      <c r="H20" s="74" t="str">
        <f t="shared" si="1"/>
        <v>36000,00</v>
      </c>
    </row>
    <row r="21" spans="1:8" ht="12.75" customHeight="1">
      <c r="A21" s="66">
        <v>11</v>
      </c>
      <c r="B21" s="73" t="s">
        <v>218</v>
      </c>
      <c r="C21" s="148">
        <v>110081050</v>
      </c>
      <c r="D21" s="66">
        <v>240</v>
      </c>
      <c r="E21" s="74" t="s">
        <v>227</v>
      </c>
      <c r="F21" s="74" t="str">
        <f>+F22</f>
        <v>30000,00</v>
      </c>
      <c r="G21" s="74" t="str">
        <f t="shared" si="1"/>
        <v>36000,00</v>
      </c>
      <c r="H21" s="74" t="str">
        <f t="shared" si="1"/>
        <v>36000,00</v>
      </c>
    </row>
    <row r="22" spans="1:8" ht="11.25" customHeight="1">
      <c r="A22" s="66">
        <v>12</v>
      </c>
      <c r="B22" s="73" t="s">
        <v>167</v>
      </c>
      <c r="C22" s="148">
        <v>110081050</v>
      </c>
      <c r="D22" s="66">
        <v>240</v>
      </c>
      <c r="E22" s="74" t="s">
        <v>228</v>
      </c>
      <c r="F22" s="74" t="s">
        <v>508</v>
      </c>
      <c r="G22" s="74" t="s">
        <v>499</v>
      </c>
      <c r="H22" s="74" t="s">
        <v>499</v>
      </c>
    </row>
    <row r="23" spans="1:8" ht="49.5" customHeight="1">
      <c r="A23" s="66">
        <v>13</v>
      </c>
      <c r="B23" s="261" t="s">
        <v>55</v>
      </c>
      <c r="C23" s="148">
        <v>110083010</v>
      </c>
      <c r="D23" s="72"/>
      <c r="E23" s="71"/>
      <c r="F23" s="71" t="str">
        <f>+F24</f>
        <v>648149,00</v>
      </c>
      <c r="G23" s="71" t="str">
        <f aca="true" t="shared" si="2" ref="G23:H26">+G24</f>
        <v>606878,00</v>
      </c>
      <c r="H23" s="71" t="str">
        <f t="shared" si="2"/>
        <v>605338,00</v>
      </c>
    </row>
    <row r="24" spans="1:8" ht="12.75">
      <c r="A24" s="66">
        <v>14</v>
      </c>
      <c r="B24" s="73" t="s">
        <v>292</v>
      </c>
      <c r="C24" s="149">
        <v>110083010</v>
      </c>
      <c r="D24" s="66">
        <v>200</v>
      </c>
      <c r="E24" s="74"/>
      <c r="F24" s="74" t="str">
        <f>+F25</f>
        <v>648149,00</v>
      </c>
      <c r="G24" s="74" t="str">
        <f t="shared" si="2"/>
        <v>606878,00</v>
      </c>
      <c r="H24" s="74" t="str">
        <f t="shared" si="2"/>
        <v>605338,00</v>
      </c>
    </row>
    <row r="25" spans="1:8" ht="25.5" customHeight="1">
      <c r="A25" s="66">
        <v>15</v>
      </c>
      <c r="B25" s="262" t="s">
        <v>293</v>
      </c>
      <c r="C25" s="149">
        <v>110083010</v>
      </c>
      <c r="D25" s="66">
        <v>240</v>
      </c>
      <c r="E25" s="74"/>
      <c r="F25" s="74" t="str">
        <f>+F26</f>
        <v>648149,00</v>
      </c>
      <c r="G25" s="74" t="str">
        <f t="shared" si="2"/>
        <v>606878,00</v>
      </c>
      <c r="H25" s="74" t="str">
        <f t="shared" si="2"/>
        <v>605338,00</v>
      </c>
    </row>
    <row r="26" spans="1:8" ht="12.75">
      <c r="A26" s="66">
        <v>16</v>
      </c>
      <c r="B26" s="75" t="s">
        <v>218</v>
      </c>
      <c r="C26" s="149">
        <v>110083010</v>
      </c>
      <c r="D26" s="66">
        <v>240</v>
      </c>
      <c r="E26" s="74" t="s">
        <v>227</v>
      </c>
      <c r="F26" s="74" t="str">
        <f>+F27</f>
        <v>648149,00</v>
      </c>
      <c r="G26" s="74" t="str">
        <f t="shared" si="2"/>
        <v>606878,00</v>
      </c>
      <c r="H26" s="74" t="str">
        <f t="shared" si="2"/>
        <v>605338,00</v>
      </c>
    </row>
    <row r="27" spans="1:8" ht="12.75">
      <c r="A27" s="66">
        <v>17</v>
      </c>
      <c r="B27" s="73" t="s">
        <v>167</v>
      </c>
      <c r="C27" s="149">
        <v>110083010</v>
      </c>
      <c r="D27" s="66">
        <v>240</v>
      </c>
      <c r="E27" s="74" t="s">
        <v>168</v>
      </c>
      <c r="F27" s="74" t="s">
        <v>509</v>
      </c>
      <c r="G27" s="74" t="s">
        <v>498</v>
      </c>
      <c r="H27" s="74" t="s">
        <v>528</v>
      </c>
    </row>
    <row r="28" spans="1:8" ht="81" customHeight="1">
      <c r="A28" s="237">
        <v>18</v>
      </c>
      <c r="B28" s="263" t="s">
        <v>477</v>
      </c>
      <c r="C28" s="149">
        <v>110010490</v>
      </c>
      <c r="D28" s="66"/>
      <c r="E28" s="74"/>
      <c r="F28" s="71" t="str">
        <f>F29</f>
        <v>15936,00</v>
      </c>
      <c r="G28" s="71" t="str">
        <f aca="true" t="shared" si="3" ref="G28:H31">G29</f>
        <v>0,00</v>
      </c>
      <c r="H28" s="71" t="str">
        <f t="shared" si="3"/>
        <v>0,00</v>
      </c>
    </row>
    <row r="29" spans="1:8" ht="42.75" customHeight="1">
      <c r="A29" s="237">
        <v>19</v>
      </c>
      <c r="B29" s="263" t="s">
        <v>2</v>
      </c>
      <c r="C29" s="149">
        <v>110010490</v>
      </c>
      <c r="D29" s="66">
        <v>100</v>
      </c>
      <c r="E29" s="74"/>
      <c r="F29" s="74" t="str">
        <f>F30</f>
        <v>15936,00</v>
      </c>
      <c r="G29" s="74" t="str">
        <f t="shared" si="3"/>
        <v>0,00</v>
      </c>
      <c r="H29" s="74" t="str">
        <f t="shared" si="3"/>
        <v>0,00</v>
      </c>
    </row>
    <row r="30" spans="1:8" ht="19.5" customHeight="1">
      <c r="A30" s="237">
        <v>20</v>
      </c>
      <c r="B30" s="263" t="s">
        <v>6</v>
      </c>
      <c r="C30" s="149">
        <v>110010490</v>
      </c>
      <c r="D30" s="66">
        <v>120</v>
      </c>
      <c r="E30" s="74"/>
      <c r="F30" s="74" t="str">
        <f>F31</f>
        <v>15936,00</v>
      </c>
      <c r="G30" s="74" t="str">
        <f t="shared" si="3"/>
        <v>0,00</v>
      </c>
      <c r="H30" s="74" t="str">
        <f t="shared" si="3"/>
        <v>0,00</v>
      </c>
    </row>
    <row r="31" spans="1:8" ht="12.75">
      <c r="A31" s="237">
        <v>21</v>
      </c>
      <c r="B31" s="264" t="s">
        <v>516</v>
      </c>
      <c r="C31" s="149">
        <v>110010490</v>
      </c>
      <c r="D31" s="66">
        <v>120</v>
      </c>
      <c r="E31" s="74" t="s">
        <v>222</v>
      </c>
      <c r="F31" s="74" t="str">
        <f>F32</f>
        <v>15936,00</v>
      </c>
      <c r="G31" s="74" t="str">
        <f t="shared" si="3"/>
        <v>0,00</v>
      </c>
      <c r="H31" s="74" t="str">
        <f t="shared" si="3"/>
        <v>0,00</v>
      </c>
    </row>
    <row r="32" spans="1:8" ht="12.75">
      <c r="A32" s="237">
        <v>22</v>
      </c>
      <c r="B32" s="264" t="s">
        <v>234</v>
      </c>
      <c r="C32" s="149">
        <v>110010490</v>
      </c>
      <c r="D32" s="66">
        <v>120</v>
      </c>
      <c r="E32" s="74" t="s">
        <v>249</v>
      </c>
      <c r="F32" s="74" t="s">
        <v>517</v>
      </c>
      <c r="G32" s="74" t="s">
        <v>486</v>
      </c>
      <c r="H32" s="74" t="s">
        <v>486</v>
      </c>
    </row>
    <row r="33" spans="1:8" ht="51" customHeight="1">
      <c r="A33" s="66">
        <v>23</v>
      </c>
      <c r="B33" s="261" t="s">
        <v>116</v>
      </c>
      <c r="C33" s="148">
        <v>110083090</v>
      </c>
      <c r="D33" s="69"/>
      <c r="E33" s="71"/>
      <c r="F33" s="71">
        <f>+F34</f>
        <v>278654.13</v>
      </c>
      <c r="G33" s="71" t="str">
        <f aca="true" t="shared" si="4" ref="G33:H36">+G34</f>
        <v>289032,28</v>
      </c>
      <c r="H33" s="71" t="str">
        <f t="shared" si="4"/>
        <v>289032,28</v>
      </c>
    </row>
    <row r="34" spans="1:8" ht="37.5" customHeight="1">
      <c r="A34" s="66">
        <v>24</v>
      </c>
      <c r="B34" s="262" t="s">
        <v>294</v>
      </c>
      <c r="C34" s="148">
        <v>110083090</v>
      </c>
      <c r="D34" s="66">
        <v>100</v>
      </c>
      <c r="E34" s="74"/>
      <c r="F34" s="74">
        <f>+F35</f>
        <v>278654.13</v>
      </c>
      <c r="G34" s="74" t="str">
        <f t="shared" si="4"/>
        <v>289032,28</v>
      </c>
      <c r="H34" s="74" t="str">
        <f t="shared" si="4"/>
        <v>289032,28</v>
      </c>
    </row>
    <row r="35" spans="1:8" ht="21" customHeight="1">
      <c r="A35" s="66">
        <v>25</v>
      </c>
      <c r="B35" s="262" t="s">
        <v>295</v>
      </c>
      <c r="C35" s="148">
        <v>110083090</v>
      </c>
      <c r="D35" s="66">
        <v>120</v>
      </c>
      <c r="E35" s="74"/>
      <c r="F35" s="74">
        <f>+F36</f>
        <v>278654.13</v>
      </c>
      <c r="G35" s="74" t="str">
        <f t="shared" si="4"/>
        <v>289032,28</v>
      </c>
      <c r="H35" s="74" t="str">
        <f t="shared" si="4"/>
        <v>289032,28</v>
      </c>
    </row>
    <row r="36" spans="1:8" ht="12.75">
      <c r="A36" s="66">
        <v>26</v>
      </c>
      <c r="B36" s="262" t="s">
        <v>213</v>
      </c>
      <c r="C36" s="148">
        <v>110083090</v>
      </c>
      <c r="D36" s="66">
        <v>120</v>
      </c>
      <c r="E36" s="74" t="s">
        <v>222</v>
      </c>
      <c r="F36" s="74">
        <f>+F37</f>
        <v>278654.13</v>
      </c>
      <c r="G36" s="74" t="str">
        <f t="shared" si="4"/>
        <v>289032,28</v>
      </c>
      <c r="H36" s="74" t="str">
        <f t="shared" si="4"/>
        <v>289032,28</v>
      </c>
    </row>
    <row r="37" spans="1:8" ht="12.75">
      <c r="A37" s="66">
        <v>27</v>
      </c>
      <c r="B37" s="262" t="s">
        <v>234</v>
      </c>
      <c r="C37" s="148">
        <v>110083090</v>
      </c>
      <c r="D37" s="66">
        <v>120</v>
      </c>
      <c r="E37" s="74" t="s">
        <v>249</v>
      </c>
      <c r="F37" s="74">
        <v>278654.13</v>
      </c>
      <c r="G37" s="74" t="s">
        <v>489</v>
      </c>
      <c r="H37" s="74" t="s">
        <v>489</v>
      </c>
    </row>
    <row r="38" spans="1:8" ht="31.5" customHeight="1">
      <c r="A38" s="66">
        <v>28</v>
      </c>
      <c r="B38" s="260" t="s">
        <v>56</v>
      </c>
      <c r="C38" s="148">
        <v>120000000</v>
      </c>
      <c r="D38" s="69"/>
      <c r="E38" s="71"/>
      <c r="F38" s="71" t="str">
        <f>F39</f>
        <v>93800,00</v>
      </c>
      <c r="G38" s="275">
        <f>+G39+G44</f>
        <v>845817</v>
      </c>
      <c r="H38" s="71" t="str">
        <f>H39</f>
        <v>101100,00</v>
      </c>
    </row>
    <row r="39" spans="1:8" ht="81.75" customHeight="1">
      <c r="A39" s="66">
        <v>29</v>
      </c>
      <c r="B39" s="265" t="s">
        <v>57</v>
      </c>
      <c r="C39" s="149">
        <v>120081090</v>
      </c>
      <c r="D39" s="66"/>
      <c r="E39" s="74"/>
      <c r="F39" s="74" t="str">
        <f>+F40</f>
        <v>93800,00</v>
      </c>
      <c r="G39" s="74" t="str">
        <f aca="true" t="shared" si="5" ref="G39:H42">+G40</f>
        <v>97100,00</v>
      </c>
      <c r="H39" s="74" t="str">
        <f t="shared" si="5"/>
        <v>101100,00</v>
      </c>
    </row>
    <row r="40" spans="1:8" ht="12.75">
      <c r="A40" s="66">
        <v>30</v>
      </c>
      <c r="B40" s="73" t="s">
        <v>292</v>
      </c>
      <c r="C40" s="149">
        <v>120081090</v>
      </c>
      <c r="D40" s="66">
        <v>200</v>
      </c>
      <c r="E40" s="74"/>
      <c r="F40" s="74" t="str">
        <f>+F41</f>
        <v>93800,00</v>
      </c>
      <c r="G40" s="74" t="str">
        <f t="shared" si="5"/>
        <v>97100,00</v>
      </c>
      <c r="H40" s="74" t="str">
        <f t="shared" si="5"/>
        <v>101100,00</v>
      </c>
    </row>
    <row r="41" spans="1:8" ht="28.5" customHeight="1">
      <c r="A41" s="66">
        <v>31</v>
      </c>
      <c r="B41" s="73" t="s">
        <v>293</v>
      </c>
      <c r="C41" s="149">
        <v>120081090</v>
      </c>
      <c r="D41" s="66">
        <v>240</v>
      </c>
      <c r="E41" s="74"/>
      <c r="F41" s="74" t="str">
        <f>+F42</f>
        <v>93800,00</v>
      </c>
      <c r="G41" s="74" t="str">
        <f t="shared" si="5"/>
        <v>97100,00</v>
      </c>
      <c r="H41" s="74" t="str">
        <f t="shared" si="5"/>
        <v>101100,00</v>
      </c>
    </row>
    <row r="42" spans="1:8" ht="12.75">
      <c r="A42" s="66">
        <v>32</v>
      </c>
      <c r="B42" s="73" t="s">
        <v>165</v>
      </c>
      <c r="C42" s="149">
        <v>120081090</v>
      </c>
      <c r="D42" s="66">
        <v>240</v>
      </c>
      <c r="E42" s="74" t="s">
        <v>166</v>
      </c>
      <c r="F42" s="74" t="str">
        <f>+F43</f>
        <v>93800,00</v>
      </c>
      <c r="G42" s="74" t="str">
        <f t="shared" si="5"/>
        <v>97100,00</v>
      </c>
      <c r="H42" s="74" t="str">
        <f t="shared" si="5"/>
        <v>101100,00</v>
      </c>
    </row>
    <row r="43" spans="1:8" ht="12.75">
      <c r="A43" s="158">
        <v>33</v>
      </c>
      <c r="B43" s="266" t="s">
        <v>296</v>
      </c>
      <c r="C43" s="149">
        <v>120081090</v>
      </c>
      <c r="D43" s="66">
        <v>240</v>
      </c>
      <c r="E43" s="74" t="s">
        <v>22</v>
      </c>
      <c r="F43" s="74" t="s">
        <v>510</v>
      </c>
      <c r="G43" s="74" t="s">
        <v>495</v>
      </c>
      <c r="H43" s="74" t="s">
        <v>506</v>
      </c>
    </row>
    <row r="44" spans="1:8" ht="76.5">
      <c r="A44" s="158"/>
      <c r="B44" s="227" t="s">
        <v>487</v>
      </c>
      <c r="C44" s="149" t="s">
        <v>493</v>
      </c>
      <c r="D44" s="66"/>
      <c r="E44" s="74"/>
      <c r="F44" s="74" t="s">
        <v>486</v>
      </c>
      <c r="G44" s="276" t="str">
        <f>G45</f>
        <v>748717,00</v>
      </c>
      <c r="H44" s="74" t="s">
        <v>486</v>
      </c>
    </row>
    <row r="45" spans="1:8" ht="12.75">
      <c r="A45" s="66">
        <v>30</v>
      </c>
      <c r="B45" s="73" t="s">
        <v>292</v>
      </c>
      <c r="C45" s="149" t="s">
        <v>493</v>
      </c>
      <c r="D45" s="66">
        <v>200</v>
      </c>
      <c r="E45" s="74"/>
      <c r="F45" s="74" t="str">
        <f aca="true" t="shared" si="6" ref="F45:H47">+F46</f>
        <v>0,00</v>
      </c>
      <c r="G45" s="74" t="str">
        <f t="shared" si="6"/>
        <v>748717,00</v>
      </c>
      <c r="H45" s="74" t="str">
        <f t="shared" si="6"/>
        <v>0,00</v>
      </c>
    </row>
    <row r="46" spans="1:8" ht="28.5" customHeight="1">
      <c r="A46" s="66">
        <v>31</v>
      </c>
      <c r="B46" s="73" t="s">
        <v>293</v>
      </c>
      <c r="C46" s="149" t="s">
        <v>493</v>
      </c>
      <c r="D46" s="66">
        <v>240</v>
      </c>
      <c r="E46" s="74"/>
      <c r="F46" s="74" t="str">
        <f t="shared" si="6"/>
        <v>0,00</v>
      </c>
      <c r="G46" s="74" t="str">
        <f t="shared" si="6"/>
        <v>748717,00</v>
      </c>
      <c r="H46" s="74" t="str">
        <f t="shared" si="6"/>
        <v>0,00</v>
      </c>
    </row>
    <row r="47" spans="1:8" ht="12.75">
      <c r="A47" s="66">
        <v>32</v>
      </c>
      <c r="B47" s="73" t="s">
        <v>165</v>
      </c>
      <c r="C47" s="149" t="s">
        <v>493</v>
      </c>
      <c r="D47" s="66">
        <v>240</v>
      </c>
      <c r="E47" s="74" t="s">
        <v>166</v>
      </c>
      <c r="F47" s="74" t="str">
        <f t="shared" si="6"/>
        <v>0,00</v>
      </c>
      <c r="G47" s="74" t="str">
        <f t="shared" si="6"/>
        <v>748717,00</v>
      </c>
      <c r="H47" s="74" t="str">
        <f t="shared" si="6"/>
        <v>0,00</v>
      </c>
    </row>
    <row r="48" spans="1:8" ht="12.75">
      <c r="A48" s="158">
        <v>33</v>
      </c>
      <c r="B48" s="266" t="s">
        <v>296</v>
      </c>
      <c r="C48" s="149" t="s">
        <v>493</v>
      </c>
      <c r="D48" s="66">
        <v>240</v>
      </c>
      <c r="E48" s="74" t="s">
        <v>22</v>
      </c>
      <c r="F48" s="74" t="s">
        <v>486</v>
      </c>
      <c r="G48" s="74" t="s">
        <v>494</v>
      </c>
      <c r="H48" s="74" t="s">
        <v>486</v>
      </c>
    </row>
    <row r="49" spans="1:8" ht="27" customHeight="1">
      <c r="A49" s="66">
        <v>34</v>
      </c>
      <c r="B49" s="260" t="s">
        <v>68</v>
      </c>
      <c r="C49" s="148">
        <v>130000000</v>
      </c>
      <c r="D49" s="69"/>
      <c r="E49" s="71"/>
      <c r="F49" s="275">
        <f>+F50+F55</f>
        <v>94142</v>
      </c>
      <c r="G49" s="275">
        <f>+G50+G55</f>
        <v>121792</v>
      </c>
      <c r="H49" s="275">
        <f>+H50+H55</f>
        <v>121842</v>
      </c>
    </row>
    <row r="50" spans="1:8" ht="59.25" customHeight="1">
      <c r="A50" s="237">
        <v>35</v>
      </c>
      <c r="B50" s="267" t="s">
        <v>482</v>
      </c>
      <c r="C50" s="74" t="s">
        <v>518</v>
      </c>
      <c r="D50" s="66"/>
      <c r="E50" s="74"/>
      <c r="F50" s="276" t="str">
        <f>F51</f>
        <v>18900,00</v>
      </c>
      <c r="G50" s="276" t="str">
        <f aca="true" t="shared" si="7" ref="G50:H53">G51</f>
        <v>26600,00</v>
      </c>
      <c r="H50" s="276" t="str">
        <f t="shared" si="7"/>
        <v>26600,00</v>
      </c>
    </row>
    <row r="51" spans="1:8" ht="12.75">
      <c r="A51" s="237">
        <v>36</v>
      </c>
      <c r="B51" s="268" t="s">
        <v>292</v>
      </c>
      <c r="C51" s="74" t="s">
        <v>518</v>
      </c>
      <c r="D51" s="66">
        <v>200</v>
      </c>
      <c r="E51" s="74"/>
      <c r="F51" s="276" t="str">
        <f>F52</f>
        <v>18900,00</v>
      </c>
      <c r="G51" s="276" t="str">
        <f t="shared" si="7"/>
        <v>26600,00</v>
      </c>
      <c r="H51" s="276" t="str">
        <f t="shared" si="7"/>
        <v>26600,00</v>
      </c>
    </row>
    <row r="52" spans="1:8" ht="27.75" customHeight="1">
      <c r="A52" s="237">
        <v>37</v>
      </c>
      <c r="B52" s="268" t="s">
        <v>293</v>
      </c>
      <c r="C52" s="74" t="s">
        <v>518</v>
      </c>
      <c r="D52" s="66">
        <v>240</v>
      </c>
      <c r="E52" s="74"/>
      <c r="F52" s="276" t="str">
        <f>F53</f>
        <v>18900,00</v>
      </c>
      <c r="G52" s="276" t="str">
        <f t="shared" si="7"/>
        <v>26600,00</v>
      </c>
      <c r="H52" s="276" t="str">
        <f t="shared" si="7"/>
        <v>26600,00</v>
      </c>
    </row>
    <row r="53" spans="1:8" ht="20.25" customHeight="1">
      <c r="A53" s="237">
        <v>38</v>
      </c>
      <c r="B53" s="268" t="s">
        <v>163</v>
      </c>
      <c r="C53" s="74" t="s">
        <v>518</v>
      </c>
      <c r="D53" s="66">
        <v>240</v>
      </c>
      <c r="E53" s="74" t="s">
        <v>164</v>
      </c>
      <c r="F53" s="276" t="str">
        <f>F54</f>
        <v>18900,00</v>
      </c>
      <c r="G53" s="276" t="str">
        <f t="shared" si="7"/>
        <v>26600,00</v>
      </c>
      <c r="H53" s="276" t="str">
        <f t="shared" si="7"/>
        <v>26600,00</v>
      </c>
    </row>
    <row r="54" spans="1:8" ht="21" customHeight="1">
      <c r="A54" s="237">
        <v>39</v>
      </c>
      <c r="B54" s="268" t="s">
        <v>467</v>
      </c>
      <c r="C54" s="74" t="s">
        <v>518</v>
      </c>
      <c r="D54" s="66">
        <v>240</v>
      </c>
      <c r="E54" s="74" t="s">
        <v>468</v>
      </c>
      <c r="F54" s="74" t="s">
        <v>519</v>
      </c>
      <c r="G54" s="74" t="s">
        <v>490</v>
      </c>
      <c r="H54" s="74" t="s">
        <v>490</v>
      </c>
    </row>
    <row r="55" spans="1:8" ht="52.5" customHeight="1">
      <c r="A55" s="66">
        <v>40</v>
      </c>
      <c r="B55" s="262" t="s">
        <v>58</v>
      </c>
      <c r="C55" s="149">
        <v>130082020</v>
      </c>
      <c r="D55" s="66"/>
      <c r="E55" s="74"/>
      <c r="F55" s="275" t="str">
        <f>F56</f>
        <v>75242,00</v>
      </c>
      <c r="G55" s="275" t="str">
        <f>G56</f>
        <v>95192,00</v>
      </c>
      <c r="H55" s="275" t="str">
        <f>H56</f>
        <v>95242,00</v>
      </c>
    </row>
    <row r="56" spans="1:8" ht="12.75">
      <c r="A56" s="66">
        <v>41</v>
      </c>
      <c r="B56" s="73" t="s">
        <v>292</v>
      </c>
      <c r="C56" s="149">
        <v>130082020</v>
      </c>
      <c r="D56" s="66">
        <v>200</v>
      </c>
      <c r="E56" s="74"/>
      <c r="F56" s="74" t="str">
        <f>+F57</f>
        <v>75242,00</v>
      </c>
      <c r="G56" s="74" t="str">
        <f aca="true" t="shared" si="8" ref="G56:H58">+G57</f>
        <v>95192,00</v>
      </c>
      <c r="H56" s="74" t="str">
        <f t="shared" si="8"/>
        <v>95242,00</v>
      </c>
    </row>
    <row r="57" spans="1:8" ht="27.75" customHeight="1">
      <c r="A57" s="66">
        <v>42</v>
      </c>
      <c r="B57" s="73" t="s">
        <v>293</v>
      </c>
      <c r="C57" s="149">
        <v>130082020</v>
      </c>
      <c r="D57" s="66">
        <v>240</v>
      </c>
      <c r="E57" s="74"/>
      <c r="F57" s="74" t="str">
        <f>+F58</f>
        <v>75242,00</v>
      </c>
      <c r="G57" s="74" t="str">
        <f t="shared" si="8"/>
        <v>95192,00</v>
      </c>
      <c r="H57" s="74" t="str">
        <f t="shared" si="8"/>
        <v>95242,00</v>
      </c>
    </row>
    <row r="58" spans="1:8" ht="18.75" customHeight="1">
      <c r="A58" s="66">
        <v>43</v>
      </c>
      <c r="B58" s="73" t="s">
        <v>163</v>
      </c>
      <c r="C58" s="149">
        <v>130082020</v>
      </c>
      <c r="D58" s="66">
        <v>240</v>
      </c>
      <c r="E58" s="74" t="s">
        <v>164</v>
      </c>
      <c r="F58" s="74" t="str">
        <f>+F59</f>
        <v>75242,00</v>
      </c>
      <c r="G58" s="74" t="str">
        <f t="shared" si="8"/>
        <v>95192,00</v>
      </c>
      <c r="H58" s="74" t="str">
        <f t="shared" si="8"/>
        <v>95242,00</v>
      </c>
    </row>
    <row r="59" spans="1:8" ht="19.5" customHeight="1">
      <c r="A59" s="66">
        <v>44</v>
      </c>
      <c r="B59" s="269" t="s">
        <v>15</v>
      </c>
      <c r="C59" s="149">
        <v>130082020</v>
      </c>
      <c r="D59" s="66">
        <v>240</v>
      </c>
      <c r="E59" s="74" t="s">
        <v>19</v>
      </c>
      <c r="F59" s="74" t="s">
        <v>511</v>
      </c>
      <c r="G59" s="74" t="s">
        <v>491</v>
      </c>
      <c r="H59" s="74" t="s">
        <v>492</v>
      </c>
    </row>
    <row r="60" spans="1:8" ht="18.75" customHeight="1">
      <c r="A60" s="66">
        <v>45</v>
      </c>
      <c r="B60" s="270" t="s">
        <v>329</v>
      </c>
      <c r="C60" s="150">
        <v>140000000</v>
      </c>
      <c r="D60" s="99"/>
      <c r="E60" s="99"/>
      <c r="F60" s="275">
        <f>+F61+F66</f>
        <v>790576</v>
      </c>
      <c r="G60" s="275">
        <f>+G61+G66</f>
        <v>790576</v>
      </c>
      <c r="H60" s="275">
        <f>+H61+H66</f>
        <v>790576</v>
      </c>
    </row>
    <row r="61" spans="1:8" ht="89.25" customHeight="1">
      <c r="A61" s="66">
        <v>46</v>
      </c>
      <c r="B61" s="256" t="s">
        <v>330</v>
      </c>
      <c r="C61" s="147">
        <v>140082060</v>
      </c>
      <c r="D61" s="100"/>
      <c r="E61" s="100"/>
      <c r="F61" s="74" t="str">
        <f>+F62</f>
        <v>754180,00</v>
      </c>
      <c r="G61" s="74" t="str">
        <f aca="true" t="shared" si="9" ref="G61:H64">+G62</f>
        <v>754180,00</v>
      </c>
      <c r="H61" s="74" t="str">
        <f t="shared" si="9"/>
        <v>754180,00</v>
      </c>
    </row>
    <row r="62" spans="1:8" ht="18" customHeight="1">
      <c r="A62" s="66">
        <v>47</v>
      </c>
      <c r="B62" s="271" t="s">
        <v>317</v>
      </c>
      <c r="C62" s="147">
        <v>140082060</v>
      </c>
      <c r="D62" s="100" t="s">
        <v>315</v>
      </c>
      <c r="E62" s="100"/>
      <c r="F62" s="74" t="str">
        <f>+F63</f>
        <v>754180,00</v>
      </c>
      <c r="G62" s="74" t="str">
        <f t="shared" si="9"/>
        <v>754180,00</v>
      </c>
      <c r="H62" s="74" t="str">
        <f t="shared" si="9"/>
        <v>754180,00</v>
      </c>
    </row>
    <row r="63" spans="1:8" ht="16.5" customHeight="1">
      <c r="A63" s="66">
        <v>48</v>
      </c>
      <c r="B63" s="271" t="s">
        <v>208</v>
      </c>
      <c r="C63" s="147">
        <v>140082060</v>
      </c>
      <c r="D63" s="100" t="s">
        <v>316</v>
      </c>
      <c r="E63" s="100"/>
      <c r="F63" s="74" t="str">
        <f>+F64</f>
        <v>754180,00</v>
      </c>
      <c r="G63" s="74" t="str">
        <f t="shared" si="9"/>
        <v>754180,00</v>
      </c>
      <c r="H63" s="74" t="str">
        <f t="shared" si="9"/>
        <v>754180,00</v>
      </c>
    </row>
    <row r="64" spans="1:8" ht="12.75">
      <c r="A64" s="66">
        <v>49</v>
      </c>
      <c r="B64" s="88" t="s">
        <v>175</v>
      </c>
      <c r="C64" s="147">
        <v>140082060</v>
      </c>
      <c r="D64" s="100" t="s">
        <v>316</v>
      </c>
      <c r="E64" s="100" t="s">
        <v>229</v>
      </c>
      <c r="F64" s="74" t="str">
        <f>+F65</f>
        <v>754180,00</v>
      </c>
      <c r="G64" s="74" t="str">
        <f t="shared" si="9"/>
        <v>754180,00</v>
      </c>
      <c r="H64" s="74" t="str">
        <f t="shared" si="9"/>
        <v>754180,00</v>
      </c>
    </row>
    <row r="65" spans="1:8" ht="18" customHeight="1">
      <c r="A65" s="66">
        <v>50</v>
      </c>
      <c r="B65" s="88" t="s">
        <v>220</v>
      </c>
      <c r="C65" s="147">
        <v>140082060</v>
      </c>
      <c r="D65" s="100" t="s">
        <v>316</v>
      </c>
      <c r="E65" s="100" t="s">
        <v>230</v>
      </c>
      <c r="F65" s="74" t="s">
        <v>434</v>
      </c>
      <c r="G65" s="74" t="s">
        <v>434</v>
      </c>
      <c r="H65" s="74" t="s">
        <v>434</v>
      </c>
    </row>
    <row r="66" spans="1:8" ht="106.5" customHeight="1">
      <c r="A66" s="66">
        <v>51</v>
      </c>
      <c r="B66" s="256" t="s">
        <v>370</v>
      </c>
      <c r="C66" s="147">
        <v>140082110</v>
      </c>
      <c r="D66" s="100"/>
      <c r="E66" s="100"/>
      <c r="F66" s="74" t="str">
        <f>F67</f>
        <v>36396,00</v>
      </c>
      <c r="G66" s="74" t="str">
        <f aca="true" t="shared" si="10" ref="G66:H68">G67</f>
        <v>36396,00</v>
      </c>
      <c r="H66" s="74" t="str">
        <f t="shared" si="10"/>
        <v>36396,00</v>
      </c>
    </row>
    <row r="67" spans="1:8" ht="12.75">
      <c r="A67" s="66">
        <v>52</v>
      </c>
      <c r="B67" s="256" t="s">
        <v>317</v>
      </c>
      <c r="C67" s="147">
        <v>140082110</v>
      </c>
      <c r="D67" s="100" t="s">
        <v>315</v>
      </c>
      <c r="E67" s="100"/>
      <c r="F67" s="74" t="str">
        <f>F68</f>
        <v>36396,00</v>
      </c>
      <c r="G67" s="74" t="str">
        <f t="shared" si="10"/>
        <v>36396,00</v>
      </c>
      <c r="H67" s="74" t="str">
        <f t="shared" si="10"/>
        <v>36396,00</v>
      </c>
    </row>
    <row r="68" spans="1:8" ht="12.75">
      <c r="A68" s="66">
        <v>53</v>
      </c>
      <c r="B68" s="256" t="s">
        <v>208</v>
      </c>
      <c r="C68" s="147">
        <v>140082110</v>
      </c>
      <c r="D68" s="100" t="s">
        <v>316</v>
      </c>
      <c r="E68" s="100"/>
      <c r="F68" s="74" t="str">
        <f>F69</f>
        <v>36396,00</v>
      </c>
      <c r="G68" s="74" t="str">
        <f t="shared" si="10"/>
        <v>36396,00</v>
      </c>
      <c r="H68" s="74" t="str">
        <f t="shared" si="10"/>
        <v>36396,00</v>
      </c>
    </row>
    <row r="69" spans="1:8" ht="16.5" customHeight="1">
      <c r="A69" s="66">
        <v>54</v>
      </c>
      <c r="B69" s="256" t="s">
        <v>365</v>
      </c>
      <c r="C69" s="147">
        <v>140082110</v>
      </c>
      <c r="D69" s="100" t="s">
        <v>316</v>
      </c>
      <c r="E69" s="100" t="s">
        <v>367</v>
      </c>
      <c r="F69" s="74" t="str">
        <f>+F70</f>
        <v>36396,00</v>
      </c>
      <c r="G69" s="74" t="str">
        <f>+G70</f>
        <v>36396,00</v>
      </c>
      <c r="H69" s="74" t="str">
        <f>+H70</f>
        <v>36396,00</v>
      </c>
    </row>
    <row r="70" spans="1:8" ht="16.5" customHeight="1">
      <c r="A70" s="66">
        <v>55</v>
      </c>
      <c r="B70" s="256" t="s">
        <v>366</v>
      </c>
      <c r="C70" s="147">
        <v>140082110</v>
      </c>
      <c r="D70" s="100" t="s">
        <v>316</v>
      </c>
      <c r="E70" s="100" t="s">
        <v>368</v>
      </c>
      <c r="F70" s="74" t="s">
        <v>432</v>
      </c>
      <c r="G70" s="74" t="s">
        <v>432</v>
      </c>
      <c r="H70" s="74" t="s">
        <v>432</v>
      </c>
    </row>
    <row r="71" spans="1:8" ht="12.75">
      <c r="A71" s="66">
        <v>56</v>
      </c>
      <c r="B71" s="261" t="s">
        <v>11</v>
      </c>
      <c r="C71" s="148">
        <v>8100000000</v>
      </c>
      <c r="D71" s="69"/>
      <c r="E71" s="71"/>
      <c r="F71" s="275">
        <f>F72</f>
        <v>3415859.8700000006</v>
      </c>
      <c r="G71" s="275">
        <f>G72</f>
        <v>3172310.6900000004</v>
      </c>
      <c r="H71" s="275">
        <f>H72</f>
        <v>2993201.72</v>
      </c>
    </row>
    <row r="72" spans="1:8" s="132" customFormat="1" ht="14.25" customHeight="1">
      <c r="A72" s="69">
        <v>57</v>
      </c>
      <c r="B72" s="261" t="s">
        <v>4</v>
      </c>
      <c r="C72" s="148">
        <v>8110000000</v>
      </c>
      <c r="D72" s="69"/>
      <c r="E72" s="71"/>
      <c r="F72" s="275">
        <f>+F73+F78+F87+F93+F98+F116</f>
        <v>3415859.8700000006</v>
      </c>
      <c r="G72" s="275">
        <f>+G73+G78+G87+G93+G98+G116</f>
        <v>3172310.6900000004</v>
      </c>
      <c r="H72" s="275">
        <f>+H73+H78+H87+H93+H98+H116</f>
        <v>2993201.72</v>
      </c>
    </row>
    <row r="73" spans="1:8" s="238" customFormat="1" ht="56.25" customHeight="1">
      <c r="A73" s="237">
        <v>58</v>
      </c>
      <c r="B73" s="263" t="s">
        <v>478</v>
      </c>
      <c r="C73" s="149">
        <v>8110010490</v>
      </c>
      <c r="D73" s="66"/>
      <c r="E73" s="74"/>
      <c r="F73" s="71" t="str">
        <f>+F74</f>
        <v>67731,00</v>
      </c>
      <c r="G73" s="71" t="str">
        <f aca="true" t="shared" si="11" ref="G73:H76">+G74</f>
        <v>0,00</v>
      </c>
      <c r="H73" s="71" t="str">
        <f t="shared" si="11"/>
        <v>0,00</v>
      </c>
    </row>
    <row r="74" spans="1:8" s="238" customFormat="1" ht="41.25" customHeight="1">
      <c r="A74" s="237">
        <v>59</v>
      </c>
      <c r="B74" s="263" t="s">
        <v>2</v>
      </c>
      <c r="C74" s="149">
        <v>8110010490</v>
      </c>
      <c r="D74" s="66">
        <v>100</v>
      </c>
      <c r="E74" s="74"/>
      <c r="F74" s="74" t="str">
        <f>+F75</f>
        <v>67731,00</v>
      </c>
      <c r="G74" s="74" t="str">
        <f t="shared" si="11"/>
        <v>0,00</v>
      </c>
      <c r="H74" s="74" t="str">
        <f t="shared" si="11"/>
        <v>0,00</v>
      </c>
    </row>
    <row r="75" spans="1:8" ht="17.25" customHeight="1">
      <c r="A75" s="237">
        <v>60</v>
      </c>
      <c r="B75" s="268" t="s">
        <v>295</v>
      </c>
      <c r="C75" s="149">
        <v>8110010490</v>
      </c>
      <c r="D75" s="66">
        <v>120</v>
      </c>
      <c r="E75" s="74"/>
      <c r="F75" s="74" t="str">
        <f>+F76</f>
        <v>67731,00</v>
      </c>
      <c r="G75" s="74" t="str">
        <f t="shared" si="11"/>
        <v>0,00</v>
      </c>
      <c r="H75" s="74" t="str">
        <f t="shared" si="11"/>
        <v>0,00</v>
      </c>
    </row>
    <row r="76" spans="1:8" ht="18.75" customHeight="1">
      <c r="A76" s="237">
        <v>61</v>
      </c>
      <c r="B76" s="268" t="s">
        <v>213</v>
      </c>
      <c r="C76" s="149">
        <v>8110010490</v>
      </c>
      <c r="D76" s="66">
        <v>120</v>
      </c>
      <c r="E76" s="74" t="s">
        <v>222</v>
      </c>
      <c r="F76" s="74" t="str">
        <f>+F77</f>
        <v>67731,00</v>
      </c>
      <c r="G76" s="74" t="str">
        <f t="shared" si="11"/>
        <v>0,00</v>
      </c>
      <c r="H76" s="74" t="str">
        <f t="shared" si="11"/>
        <v>0,00</v>
      </c>
    </row>
    <row r="77" spans="1:8" ht="33.75" customHeight="1">
      <c r="A77" s="237">
        <v>62</v>
      </c>
      <c r="B77" s="272" t="s">
        <v>60</v>
      </c>
      <c r="C77" s="149">
        <v>8110010490</v>
      </c>
      <c r="D77" s="66">
        <v>120</v>
      </c>
      <c r="E77" s="74" t="s">
        <v>224</v>
      </c>
      <c r="F77" s="74" t="s">
        <v>479</v>
      </c>
      <c r="G77" s="74" t="s">
        <v>486</v>
      </c>
      <c r="H77" s="74" t="s">
        <v>486</v>
      </c>
    </row>
    <row r="78" spans="1:8" ht="48.75" customHeight="1">
      <c r="A78" s="237">
        <v>63</v>
      </c>
      <c r="B78" s="272" t="s">
        <v>474</v>
      </c>
      <c r="C78" s="149">
        <v>8110051180</v>
      </c>
      <c r="D78" s="66"/>
      <c r="E78" s="74"/>
      <c r="F78" s="275">
        <f>+F79+F83</f>
        <v>41417</v>
      </c>
      <c r="G78" s="275">
        <f>+G79+G83</f>
        <v>41944</v>
      </c>
      <c r="H78" s="275">
        <f>+H79+H83</f>
        <v>0</v>
      </c>
    </row>
    <row r="79" spans="1:8" ht="42.75" customHeight="1">
      <c r="A79" s="237">
        <v>64</v>
      </c>
      <c r="B79" s="272" t="s">
        <v>294</v>
      </c>
      <c r="C79" s="149">
        <v>8110051180</v>
      </c>
      <c r="D79" s="66">
        <v>100</v>
      </c>
      <c r="E79" s="74"/>
      <c r="F79" s="74" t="str">
        <f>+F80</f>
        <v>27408,00</v>
      </c>
      <c r="G79" s="74" t="str">
        <f aca="true" t="shared" si="12" ref="G79:H81">+G80</f>
        <v>28230,00</v>
      </c>
      <c r="H79" s="74" t="str">
        <f t="shared" si="12"/>
        <v>0,00</v>
      </c>
    </row>
    <row r="80" spans="1:8" ht="19.5" customHeight="1">
      <c r="A80" s="237">
        <v>65</v>
      </c>
      <c r="B80" s="268" t="s">
        <v>295</v>
      </c>
      <c r="C80" s="149">
        <v>8110051180</v>
      </c>
      <c r="D80" s="66">
        <v>120</v>
      </c>
      <c r="E80" s="74"/>
      <c r="F80" s="74" t="str">
        <f>+F81</f>
        <v>27408,00</v>
      </c>
      <c r="G80" s="74" t="str">
        <f t="shared" si="12"/>
        <v>28230,00</v>
      </c>
      <c r="H80" s="74" t="str">
        <f t="shared" si="12"/>
        <v>0,00</v>
      </c>
    </row>
    <row r="81" spans="1:8" ht="12.75">
      <c r="A81" s="237">
        <v>66</v>
      </c>
      <c r="B81" s="272" t="s">
        <v>217</v>
      </c>
      <c r="C81" s="149">
        <v>8110051180</v>
      </c>
      <c r="D81" s="66">
        <v>120</v>
      </c>
      <c r="E81" s="74" t="s">
        <v>225</v>
      </c>
      <c r="F81" s="74" t="str">
        <f>+F82</f>
        <v>27408,00</v>
      </c>
      <c r="G81" s="74" t="str">
        <f t="shared" si="12"/>
        <v>28230,00</v>
      </c>
      <c r="H81" s="74" t="str">
        <f t="shared" si="12"/>
        <v>0,00</v>
      </c>
    </row>
    <row r="82" spans="1:8" ht="18.75" customHeight="1">
      <c r="A82" s="237">
        <v>67</v>
      </c>
      <c r="B82" s="272" t="s">
        <v>520</v>
      </c>
      <c r="C82" s="149">
        <v>8110051180</v>
      </c>
      <c r="D82" s="66">
        <v>120</v>
      </c>
      <c r="E82" s="74" t="s">
        <v>226</v>
      </c>
      <c r="F82" s="74" t="s">
        <v>524</v>
      </c>
      <c r="G82" s="74" t="s">
        <v>527</v>
      </c>
      <c r="H82" s="74" t="s">
        <v>486</v>
      </c>
    </row>
    <row r="83" spans="1:8" ht="19.5" customHeight="1">
      <c r="A83" s="237">
        <v>68</v>
      </c>
      <c r="B83" s="272" t="s">
        <v>292</v>
      </c>
      <c r="C83" s="149">
        <v>8110051180</v>
      </c>
      <c r="D83" s="66">
        <v>200</v>
      </c>
      <c r="E83" s="74"/>
      <c r="F83" s="74" t="str">
        <f>+F84</f>
        <v>14009,00</v>
      </c>
      <c r="G83" s="74" t="str">
        <f aca="true" t="shared" si="13" ref="G83:H85">+G84</f>
        <v>13714,00</v>
      </c>
      <c r="H83" s="74" t="str">
        <f t="shared" si="13"/>
        <v>0,00</v>
      </c>
    </row>
    <row r="84" spans="1:8" ht="26.25" customHeight="1">
      <c r="A84" s="237">
        <v>69</v>
      </c>
      <c r="B84" s="272" t="s">
        <v>293</v>
      </c>
      <c r="C84" s="149">
        <v>8110051180</v>
      </c>
      <c r="D84" s="66">
        <v>240</v>
      </c>
      <c r="E84" s="74"/>
      <c r="F84" s="74" t="str">
        <f>+F85</f>
        <v>14009,00</v>
      </c>
      <c r="G84" s="74" t="str">
        <f t="shared" si="13"/>
        <v>13714,00</v>
      </c>
      <c r="H84" s="74" t="str">
        <f t="shared" si="13"/>
        <v>0,00</v>
      </c>
    </row>
    <row r="85" spans="1:8" ht="12.75">
      <c r="A85" s="237">
        <v>70</v>
      </c>
      <c r="B85" s="272" t="s">
        <v>217</v>
      </c>
      <c r="C85" s="149">
        <v>8110051180</v>
      </c>
      <c r="D85" s="66">
        <v>240</v>
      </c>
      <c r="E85" s="74" t="s">
        <v>225</v>
      </c>
      <c r="F85" s="74" t="str">
        <f>+F86</f>
        <v>14009,00</v>
      </c>
      <c r="G85" s="74" t="str">
        <f t="shared" si="13"/>
        <v>13714,00</v>
      </c>
      <c r="H85" s="74" t="str">
        <f t="shared" si="13"/>
        <v>0,00</v>
      </c>
    </row>
    <row r="86" spans="1:8" ht="12.75">
      <c r="A86" s="239">
        <v>71</v>
      </c>
      <c r="B86" s="273" t="s">
        <v>521</v>
      </c>
      <c r="C86" s="149">
        <v>8110051180</v>
      </c>
      <c r="D86" s="66">
        <v>240</v>
      </c>
      <c r="E86" s="74" t="s">
        <v>226</v>
      </c>
      <c r="F86" s="74" t="s">
        <v>481</v>
      </c>
      <c r="G86" s="74" t="s">
        <v>484</v>
      </c>
      <c r="H86" s="74" t="s">
        <v>486</v>
      </c>
    </row>
    <row r="87" spans="1:8" ht="12.75">
      <c r="A87" s="319">
        <v>72</v>
      </c>
      <c r="B87" s="342" t="s">
        <v>522</v>
      </c>
      <c r="C87" s="337">
        <v>8110075140</v>
      </c>
      <c r="D87" s="319"/>
      <c r="E87" s="338"/>
      <c r="F87" s="340" t="str">
        <f>+F89</f>
        <v>1325,0</v>
      </c>
      <c r="G87" s="340" t="str">
        <f>+G89</f>
        <v>1325,0</v>
      </c>
      <c r="H87" s="340" t="str">
        <f>+H89</f>
        <v>1325,0</v>
      </c>
    </row>
    <row r="88" spans="1:8" s="238" customFormat="1" ht="41.25" customHeight="1">
      <c r="A88" s="319"/>
      <c r="B88" s="342"/>
      <c r="C88" s="337"/>
      <c r="D88" s="319"/>
      <c r="E88" s="338"/>
      <c r="F88" s="340"/>
      <c r="G88" s="340"/>
      <c r="H88" s="340"/>
    </row>
    <row r="89" spans="1:8" ht="12.75">
      <c r="A89" s="237">
        <v>73</v>
      </c>
      <c r="B89" s="268" t="s">
        <v>292</v>
      </c>
      <c r="C89" s="149">
        <v>8110075140</v>
      </c>
      <c r="D89" s="66">
        <v>200</v>
      </c>
      <c r="E89" s="74"/>
      <c r="F89" s="74" t="str">
        <f>+F90</f>
        <v>1325,0</v>
      </c>
      <c r="G89" s="74" t="str">
        <f aca="true" t="shared" si="14" ref="G89:H91">+G90</f>
        <v>1325,0</v>
      </c>
      <c r="H89" s="74" t="str">
        <f t="shared" si="14"/>
        <v>1325,0</v>
      </c>
    </row>
    <row r="90" spans="1:8" ht="30.75" customHeight="1">
      <c r="A90" s="237">
        <v>74</v>
      </c>
      <c r="B90" s="268" t="s">
        <v>293</v>
      </c>
      <c r="C90" s="149">
        <v>8110075140</v>
      </c>
      <c r="D90" s="66">
        <v>240</v>
      </c>
      <c r="E90" s="74"/>
      <c r="F90" s="74" t="str">
        <f>+F91</f>
        <v>1325,0</v>
      </c>
      <c r="G90" s="74" t="str">
        <f t="shared" si="14"/>
        <v>1325,0</v>
      </c>
      <c r="H90" s="74" t="str">
        <f t="shared" si="14"/>
        <v>1325,0</v>
      </c>
    </row>
    <row r="91" spans="1:8" ht="12.75">
      <c r="A91" s="237">
        <v>75</v>
      </c>
      <c r="B91" s="268" t="s">
        <v>213</v>
      </c>
      <c r="C91" s="149">
        <v>8110075140</v>
      </c>
      <c r="D91" s="66">
        <v>240</v>
      </c>
      <c r="E91" s="74" t="s">
        <v>222</v>
      </c>
      <c r="F91" s="74" t="str">
        <f>+F92</f>
        <v>1325,0</v>
      </c>
      <c r="G91" s="74" t="str">
        <f t="shared" si="14"/>
        <v>1325,0</v>
      </c>
      <c r="H91" s="74" t="str">
        <f t="shared" si="14"/>
        <v>1325,0</v>
      </c>
    </row>
    <row r="92" spans="1:8" ht="12.75">
      <c r="A92" s="237">
        <v>76</v>
      </c>
      <c r="B92" s="268" t="s">
        <v>234</v>
      </c>
      <c r="C92" s="149">
        <v>8110075140</v>
      </c>
      <c r="D92" s="66">
        <v>240</v>
      </c>
      <c r="E92" s="74" t="s">
        <v>249</v>
      </c>
      <c r="F92" s="74" t="s">
        <v>523</v>
      </c>
      <c r="G92" s="74" t="s">
        <v>523</v>
      </c>
      <c r="H92" s="74" t="s">
        <v>523</v>
      </c>
    </row>
    <row r="93" spans="1:8" ht="45" customHeight="1">
      <c r="A93" s="66">
        <v>77</v>
      </c>
      <c r="B93" s="261" t="s">
        <v>12</v>
      </c>
      <c r="C93" s="148">
        <v>8110080050</v>
      </c>
      <c r="D93" s="69"/>
      <c r="E93" s="71"/>
      <c r="F93" s="71" t="str">
        <f>+F94</f>
        <v>1500,00</v>
      </c>
      <c r="G93" s="71" t="str">
        <f aca="true" t="shared" si="15" ref="G93:H96">+G94</f>
        <v>1500,00</v>
      </c>
      <c r="H93" s="71" t="str">
        <f t="shared" si="15"/>
        <v>1500,00</v>
      </c>
    </row>
    <row r="94" spans="1:8" ht="12.75">
      <c r="A94" s="66">
        <v>78</v>
      </c>
      <c r="B94" s="262" t="s">
        <v>9</v>
      </c>
      <c r="C94" s="149">
        <v>8110080050</v>
      </c>
      <c r="D94" s="66">
        <v>800</v>
      </c>
      <c r="E94" s="74"/>
      <c r="F94" s="74" t="str">
        <f>+F95</f>
        <v>1500,00</v>
      </c>
      <c r="G94" s="74" t="str">
        <f t="shared" si="15"/>
        <v>1500,00</v>
      </c>
      <c r="H94" s="74" t="str">
        <f t="shared" si="15"/>
        <v>1500,00</v>
      </c>
    </row>
    <row r="95" spans="1:8" ht="12.75">
      <c r="A95" s="66">
        <v>79</v>
      </c>
      <c r="B95" s="262" t="s">
        <v>59</v>
      </c>
      <c r="C95" s="149">
        <v>8110080050</v>
      </c>
      <c r="D95" s="66">
        <v>870</v>
      </c>
      <c r="E95" s="74"/>
      <c r="F95" s="74" t="str">
        <f>+F96</f>
        <v>1500,00</v>
      </c>
      <c r="G95" s="74" t="str">
        <f t="shared" si="15"/>
        <v>1500,00</v>
      </c>
      <c r="H95" s="74" t="str">
        <f t="shared" si="15"/>
        <v>1500,00</v>
      </c>
    </row>
    <row r="96" spans="1:8" ht="12.75">
      <c r="A96" s="66">
        <v>80</v>
      </c>
      <c r="B96" s="262" t="s">
        <v>213</v>
      </c>
      <c r="C96" s="149">
        <v>8110080050</v>
      </c>
      <c r="D96" s="66">
        <v>870</v>
      </c>
      <c r="E96" s="74" t="s">
        <v>222</v>
      </c>
      <c r="F96" s="74" t="str">
        <f>+F97</f>
        <v>1500,00</v>
      </c>
      <c r="G96" s="74" t="str">
        <f t="shared" si="15"/>
        <v>1500,00</v>
      </c>
      <c r="H96" s="74" t="str">
        <f t="shared" si="15"/>
        <v>1500,00</v>
      </c>
    </row>
    <row r="97" spans="1:8" ht="12.75">
      <c r="A97" s="66">
        <v>81</v>
      </c>
      <c r="B97" s="262" t="s">
        <v>216</v>
      </c>
      <c r="C97" s="149">
        <v>8110080050</v>
      </c>
      <c r="D97" s="66">
        <v>870</v>
      </c>
      <c r="E97" s="74" t="s">
        <v>248</v>
      </c>
      <c r="F97" s="74" t="s">
        <v>488</v>
      </c>
      <c r="G97" s="74" t="s">
        <v>488</v>
      </c>
      <c r="H97" s="74" t="s">
        <v>488</v>
      </c>
    </row>
    <row r="98" spans="1:8" ht="40.5" customHeight="1">
      <c r="A98" s="66">
        <v>82</v>
      </c>
      <c r="B98" s="261" t="s">
        <v>5</v>
      </c>
      <c r="C98" s="148">
        <v>8110080210</v>
      </c>
      <c r="D98" s="69"/>
      <c r="E98" s="71"/>
      <c r="F98" s="275">
        <f>+F99+F103+F107+F111</f>
        <v>3287434.7700000005</v>
      </c>
      <c r="G98" s="275">
        <f>+G99+G103+G107+G111</f>
        <v>3111089.5900000003</v>
      </c>
      <c r="H98" s="275">
        <f>+H99+H103+H107+H111</f>
        <v>2973924.62</v>
      </c>
    </row>
    <row r="99" spans="1:8" ht="39" customHeight="1">
      <c r="A99" s="66">
        <v>83</v>
      </c>
      <c r="B99" s="262" t="s">
        <v>294</v>
      </c>
      <c r="C99" s="149">
        <v>8110080210</v>
      </c>
      <c r="D99" s="66">
        <v>100</v>
      </c>
      <c r="E99" s="74"/>
      <c r="F99" s="74" t="str">
        <f>+F100</f>
        <v>2137551,99</v>
      </c>
      <c r="G99" s="74" t="str">
        <f aca="true" t="shared" si="16" ref="G99:H101">+G100</f>
        <v>2171734,70</v>
      </c>
      <c r="H99" s="74" t="str">
        <f t="shared" si="16"/>
        <v>2171734,70</v>
      </c>
    </row>
    <row r="100" spans="1:8" ht="24" customHeight="1">
      <c r="A100" s="66">
        <v>84</v>
      </c>
      <c r="B100" s="73" t="s">
        <v>295</v>
      </c>
      <c r="C100" s="149">
        <v>8110080210</v>
      </c>
      <c r="D100" s="66">
        <v>120</v>
      </c>
      <c r="E100" s="74"/>
      <c r="F100" s="74" t="str">
        <f>+F101</f>
        <v>2137551,99</v>
      </c>
      <c r="G100" s="74" t="str">
        <f t="shared" si="16"/>
        <v>2171734,70</v>
      </c>
      <c r="H100" s="74" t="str">
        <f t="shared" si="16"/>
        <v>2171734,70</v>
      </c>
    </row>
    <row r="101" spans="1:8" ht="12.75">
      <c r="A101" s="66">
        <v>85</v>
      </c>
      <c r="B101" s="73" t="s">
        <v>213</v>
      </c>
      <c r="C101" s="149">
        <v>8110080210</v>
      </c>
      <c r="D101" s="66">
        <v>120</v>
      </c>
      <c r="E101" s="74" t="s">
        <v>222</v>
      </c>
      <c r="F101" s="74" t="str">
        <f>+F102</f>
        <v>2137551,99</v>
      </c>
      <c r="G101" s="74" t="str">
        <f t="shared" si="16"/>
        <v>2171734,70</v>
      </c>
      <c r="H101" s="74" t="str">
        <f t="shared" si="16"/>
        <v>2171734,70</v>
      </c>
    </row>
    <row r="102" spans="1:8" ht="28.5" customHeight="1">
      <c r="A102" s="66">
        <v>86</v>
      </c>
      <c r="B102" s="262" t="s">
        <v>60</v>
      </c>
      <c r="C102" s="149">
        <v>8110080210</v>
      </c>
      <c r="D102" s="66">
        <v>120</v>
      </c>
      <c r="E102" s="74" t="s">
        <v>224</v>
      </c>
      <c r="F102" s="74" t="s">
        <v>512</v>
      </c>
      <c r="G102" s="74" t="s">
        <v>526</v>
      </c>
      <c r="H102" s="74" t="s">
        <v>526</v>
      </c>
    </row>
    <row r="103" spans="1:8" ht="20.25" customHeight="1">
      <c r="A103" s="66">
        <v>87</v>
      </c>
      <c r="B103" s="73" t="s">
        <v>292</v>
      </c>
      <c r="C103" s="149">
        <v>8110080210</v>
      </c>
      <c r="D103" s="66">
        <v>200</v>
      </c>
      <c r="E103" s="74"/>
      <c r="F103" s="74" t="str">
        <f>+F104</f>
        <v>1132859,78</v>
      </c>
      <c r="G103" s="74" t="str">
        <f aca="true" t="shared" si="17" ref="G103:H105">+G104</f>
        <v>935831,23</v>
      </c>
      <c r="H103" s="74" t="str">
        <f t="shared" si="17"/>
        <v>798666,26</v>
      </c>
    </row>
    <row r="104" spans="1:8" ht="35.25" customHeight="1">
      <c r="A104" s="66">
        <v>88</v>
      </c>
      <c r="B104" s="73" t="s">
        <v>293</v>
      </c>
      <c r="C104" s="149">
        <v>8110080210</v>
      </c>
      <c r="D104" s="66">
        <v>240</v>
      </c>
      <c r="E104" s="74"/>
      <c r="F104" s="74" t="str">
        <f>+F105</f>
        <v>1132859,78</v>
      </c>
      <c r="G104" s="74" t="str">
        <f t="shared" si="17"/>
        <v>935831,23</v>
      </c>
      <c r="H104" s="74" t="str">
        <f t="shared" si="17"/>
        <v>798666,26</v>
      </c>
    </row>
    <row r="105" spans="1:8" ht="12.75">
      <c r="A105" s="66">
        <v>89</v>
      </c>
      <c r="B105" s="73" t="s">
        <v>213</v>
      </c>
      <c r="C105" s="149">
        <v>8110080210</v>
      </c>
      <c r="D105" s="66">
        <v>240</v>
      </c>
      <c r="E105" s="74" t="s">
        <v>222</v>
      </c>
      <c r="F105" s="74" t="str">
        <f>+F106</f>
        <v>1132859,78</v>
      </c>
      <c r="G105" s="74" t="str">
        <f t="shared" si="17"/>
        <v>935831,23</v>
      </c>
      <c r="H105" s="74" t="str">
        <f t="shared" si="17"/>
        <v>798666,26</v>
      </c>
    </row>
    <row r="106" spans="1:8" ht="17.25" customHeight="1">
      <c r="A106" s="66">
        <v>90</v>
      </c>
      <c r="B106" s="73" t="s">
        <v>60</v>
      </c>
      <c r="C106" s="149">
        <v>8110080210</v>
      </c>
      <c r="D106" s="66">
        <v>240</v>
      </c>
      <c r="E106" s="74" t="s">
        <v>224</v>
      </c>
      <c r="F106" s="74" t="s">
        <v>513</v>
      </c>
      <c r="G106" s="74" t="s">
        <v>502</v>
      </c>
      <c r="H106" s="74" t="s">
        <v>503</v>
      </c>
    </row>
    <row r="107" spans="1:8" ht="12.75">
      <c r="A107" s="66">
        <v>91</v>
      </c>
      <c r="B107" s="73" t="s">
        <v>61</v>
      </c>
      <c r="C107" s="149">
        <v>8110080210</v>
      </c>
      <c r="D107" s="66">
        <v>800</v>
      </c>
      <c r="E107" s="74"/>
      <c r="F107" s="74" t="str">
        <f>+F108</f>
        <v>3523,00</v>
      </c>
      <c r="G107" s="74" t="str">
        <f aca="true" t="shared" si="18" ref="G107:H109">+G108</f>
        <v>3523,66</v>
      </c>
      <c r="H107" s="74" t="str">
        <f t="shared" si="18"/>
        <v>3523,66</v>
      </c>
    </row>
    <row r="108" spans="1:8" ht="12.75">
      <c r="A108" s="66">
        <v>92</v>
      </c>
      <c r="B108" s="73" t="s">
        <v>10</v>
      </c>
      <c r="C108" s="149">
        <v>8110080210</v>
      </c>
      <c r="D108" s="66">
        <v>850</v>
      </c>
      <c r="E108" s="74"/>
      <c r="F108" s="74" t="str">
        <f>+F109</f>
        <v>3523,00</v>
      </c>
      <c r="G108" s="74" t="str">
        <f t="shared" si="18"/>
        <v>3523,66</v>
      </c>
      <c r="H108" s="74" t="str">
        <f t="shared" si="18"/>
        <v>3523,66</v>
      </c>
    </row>
    <row r="109" spans="1:8" ht="12.75">
      <c r="A109" s="66">
        <v>93</v>
      </c>
      <c r="B109" s="73" t="s">
        <v>213</v>
      </c>
      <c r="C109" s="149">
        <v>8110080210</v>
      </c>
      <c r="D109" s="66">
        <v>850</v>
      </c>
      <c r="E109" s="74" t="s">
        <v>222</v>
      </c>
      <c r="F109" s="74" t="str">
        <f>+F110</f>
        <v>3523,00</v>
      </c>
      <c r="G109" s="74" t="str">
        <f t="shared" si="18"/>
        <v>3523,66</v>
      </c>
      <c r="H109" s="74" t="str">
        <f t="shared" si="18"/>
        <v>3523,66</v>
      </c>
    </row>
    <row r="110" spans="1:8" ht="30" customHeight="1">
      <c r="A110" s="66">
        <v>94</v>
      </c>
      <c r="B110" s="73" t="s">
        <v>60</v>
      </c>
      <c r="C110" s="149">
        <v>8110080210</v>
      </c>
      <c r="D110" s="66">
        <v>850</v>
      </c>
      <c r="E110" s="74" t="s">
        <v>224</v>
      </c>
      <c r="F110" s="74" t="s">
        <v>514</v>
      </c>
      <c r="G110" s="74" t="s">
        <v>505</v>
      </c>
      <c r="H110" s="74" t="s">
        <v>505</v>
      </c>
    </row>
    <row r="111" spans="1:8" ht="46.5" customHeight="1">
      <c r="A111" s="66">
        <v>95</v>
      </c>
      <c r="B111" s="73" t="s">
        <v>5</v>
      </c>
      <c r="C111" s="149">
        <v>8110080210</v>
      </c>
      <c r="D111" s="66">
        <v>0</v>
      </c>
      <c r="E111" s="74"/>
      <c r="F111" s="71" t="str">
        <f>F112</f>
        <v>13500,00</v>
      </c>
      <c r="G111" s="71" t="str">
        <f aca="true" t="shared" si="19" ref="G111:H114">G112</f>
        <v>0,00</v>
      </c>
      <c r="H111" s="71" t="str">
        <f t="shared" si="19"/>
        <v>0,00</v>
      </c>
    </row>
    <row r="112" spans="1:8" ht="18" customHeight="1">
      <c r="A112" s="66">
        <v>96</v>
      </c>
      <c r="B112" s="73" t="s">
        <v>9</v>
      </c>
      <c r="C112" s="149">
        <v>8110080210</v>
      </c>
      <c r="D112" s="66">
        <v>800</v>
      </c>
      <c r="E112" s="74"/>
      <c r="F112" s="74" t="str">
        <f>F113</f>
        <v>13500,00</v>
      </c>
      <c r="G112" s="74" t="str">
        <f t="shared" si="19"/>
        <v>0,00</v>
      </c>
      <c r="H112" s="74" t="str">
        <f t="shared" si="19"/>
        <v>0,00</v>
      </c>
    </row>
    <row r="113" spans="1:8" ht="18" customHeight="1">
      <c r="A113" s="66">
        <v>97</v>
      </c>
      <c r="B113" s="73" t="s">
        <v>431</v>
      </c>
      <c r="C113" s="149">
        <v>8110080210</v>
      </c>
      <c r="D113" s="66">
        <v>880</v>
      </c>
      <c r="E113" s="74"/>
      <c r="F113" s="74" t="str">
        <f>F114</f>
        <v>13500,00</v>
      </c>
      <c r="G113" s="74" t="str">
        <f t="shared" si="19"/>
        <v>0,00</v>
      </c>
      <c r="H113" s="74" t="str">
        <f t="shared" si="19"/>
        <v>0,00</v>
      </c>
    </row>
    <row r="114" spans="1:8" ht="18" customHeight="1">
      <c r="A114" s="66">
        <v>98</v>
      </c>
      <c r="B114" s="73" t="s">
        <v>213</v>
      </c>
      <c r="C114" s="149">
        <v>8110080210</v>
      </c>
      <c r="D114" s="66">
        <v>880</v>
      </c>
      <c r="E114" s="74" t="s">
        <v>222</v>
      </c>
      <c r="F114" s="74" t="str">
        <f>F115</f>
        <v>13500,00</v>
      </c>
      <c r="G114" s="74" t="str">
        <f t="shared" si="19"/>
        <v>0,00</v>
      </c>
      <c r="H114" s="74" t="str">
        <f t="shared" si="19"/>
        <v>0,00</v>
      </c>
    </row>
    <row r="115" spans="1:8" ht="18" customHeight="1">
      <c r="A115" s="66">
        <v>99</v>
      </c>
      <c r="B115" s="73" t="s">
        <v>426</v>
      </c>
      <c r="C115" s="149">
        <v>8110080210</v>
      </c>
      <c r="D115" s="66">
        <v>880</v>
      </c>
      <c r="E115" s="74" t="s">
        <v>427</v>
      </c>
      <c r="F115" s="74" t="s">
        <v>515</v>
      </c>
      <c r="G115" s="74" t="s">
        <v>486</v>
      </c>
      <c r="H115" s="74" t="s">
        <v>486</v>
      </c>
    </row>
    <row r="116" spans="1:8" s="132" customFormat="1" ht="53.25" customHeight="1">
      <c r="A116" s="69">
        <v>100</v>
      </c>
      <c r="B116" s="274" t="s">
        <v>333</v>
      </c>
      <c r="C116" s="148">
        <v>8110082090</v>
      </c>
      <c r="D116" s="69"/>
      <c r="E116" s="71"/>
      <c r="F116" s="71" t="str">
        <f>F117</f>
        <v>16452,10</v>
      </c>
      <c r="G116" s="71" t="str">
        <f aca="true" t="shared" si="20" ref="G116:H119">G117</f>
        <v>16452,10</v>
      </c>
      <c r="H116" s="71" t="str">
        <f t="shared" si="20"/>
        <v>16452,10</v>
      </c>
    </row>
    <row r="117" spans="1:8" ht="18" customHeight="1">
      <c r="A117" s="66">
        <v>101</v>
      </c>
      <c r="B117" s="256" t="s">
        <v>317</v>
      </c>
      <c r="C117" s="149">
        <v>8110082090</v>
      </c>
      <c r="D117" s="66">
        <v>500</v>
      </c>
      <c r="E117" s="74"/>
      <c r="F117" s="74" t="str">
        <f>F118</f>
        <v>16452,10</v>
      </c>
      <c r="G117" s="74" t="str">
        <f t="shared" si="20"/>
        <v>16452,10</v>
      </c>
      <c r="H117" s="74" t="str">
        <f t="shared" si="20"/>
        <v>16452,10</v>
      </c>
    </row>
    <row r="118" spans="1:8" ht="14.25" customHeight="1">
      <c r="A118" s="66">
        <v>102</v>
      </c>
      <c r="B118" s="256" t="s">
        <v>208</v>
      </c>
      <c r="C118" s="149">
        <v>8110082090</v>
      </c>
      <c r="D118" s="66">
        <v>540</v>
      </c>
      <c r="E118" s="74"/>
      <c r="F118" s="74" t="str">
        <f>F119</f>
        <v>16452,10</v>
      </c>
      <c r="G118" s="74" t="str">
        <f t="shared" si="20"/>
        <v>16452,10</v>
      </c>
      <c r="H118" s="74" t="str">
        <f t="shared" si="20"/>
        <v>16452,10</v>
      </c>
    </row>
    <row r="119" spans="1:8" ht="30.75" customHeight="1">
      <c r="A119" s="66">
        <v>103</v>
      </c>
      <c r="B119" s="256" t="s">
        <v>325</v>
      </c>
      <c r="C119" s="149">
        <v>8110082090</v>
      </c>
      <c r="D119" s="66">
        <v>540</v>
      </c>
      <c r="E119" s="74" t="s">
        <v>326</v>
      </c>
      <c r="F119" s="74" t="str">
        <f>F120</f>
        <v>16452,10</v>
      </c>
      <c r="G119" s="74" t="str">
        <f t="shared" si="20"/>
        <v>16452,10</v>
      </c>
      <c r="H119" s="74" t="str">
        <f t="shared" si="20"/>
        <v>16452,10</v>
      </c>
    </row>
    <row r="120" spans="1:8" ht="18" customHeight="1">
      <c r="A120" s="66">
        <v>104</v>
      </c>
      <c r="B120" s="256" t="s">
        <v>335</v>
      </c>
      <c r="C120" s="149">
        <v>8110082090</v>
      </c>
      <c r="D120" s="66">
        <v>540</v>
      </c>
      <c r="E120" s="74" t="s">
        <v>327</v>
      </c>
      <c r="F120" s="74" t="s">
        <v>372</v>
      </c>
      <c r="G120" s="74" t="s">
        <v>372</v>
      </c>
      <c r="H120" s="74" t="s">
        <v>372</v>
      </c>
    </row>
    <row r="121" spans="1:8" ht="25.5">
      <c r="A121" s="66">
        <v>105</v>
      </c>
      <c r="B121" s="260" t="s">
        <v>69</v>
      </c>
      <c r="C121" s="148">
        <v>9100000000</v>
      </c>
      <c r="D121" s="69"/>
      <c r="E121" s="71"/>
      <c r="F121" s="71" t="str">
        <f aca="true" t="shared" si="21" ref="F121:H126">+F122</f>
        <v>760552,00</v>
      </c>
      <c r="G121" s="71" t="str">
        <f t="shared" si="21"/>
        <v>760552,00</v>
      </c>
      <c r="H121" s="71" t="str">
        <f t="shared" si="21"/>
        <v>760552,00</v>
      </c>
    </row>
    <row r="122" spans="1:8" ht="12.75">
      <c r="A122" s="66">
        <v>106</v>
      </c>
      <c r="B122" s="262" t="s">
        <v>180</v>
      </c>
      <c r="C122" s="149">
        <v>9110000000</v>
      </c>
      <c r="D122" s="66"/>
      <c r="E122" s="74"/>
      <c r="F122" s="74" t="str">
        <f t="shared" si="21"/>
        <v>760552,00</v>
      </c>
      <c r="G122" s="74" t="str">
        <f t="shared" si="21"/>
        <v>760552,00</v>
      </c>
      <c r="H122" s="74" t="str">
        <f t="shared" si="21"/>
        <v>760552,00</v>
      </c>
    </row>
    <row r="123" spans="1:8" ht="43.5" customHeight="1">
      <c r="A123" s="66">
        <v>107</v>
      </c>
      <c r="B123" s="262" t="s">
        <v>1</v>
      </c>
      <c r="C123" s="149">
        <v>9110080210</v>
      </c>
      <c r="D123" s="66"/>
      <c r="E123" s="74"/>
      <c r="F123" s="74" t="str">
        <f t="shared" si="21"/>
        <v>760552,00</v>
      </c>
      <c r="G123" s="74" t="str">
        <f t="shared" si="21"/>
        <v>760552,00</v>
      </c>
      <c r="H123" s="74" t="str">
        <f t="shared" si="21"/>
        <v>760552,00</v>
      </c>
    </row>
    <row r="124" spans="1:8" ht="39" customHeight="1">
      <c r="A124" s="66">
        <v>108</v>
      </c>
      <c r="B124" s="262" t="s">
        <v>294</v>
      </c>
      <c r="C124" s="149">
        <v>9110080210</v>
      </c>
      <c r="D124" s="66">
        <v>100</v>
      </c>
      <c r="E124" s="74"/>
      <c r="F124" s="74" t="str">
        <f t="shared" si="21"/>
        <v>760552,00</v>
      </c>
      <c r="G124" s="74" t="str">
        <f t="shared" si="21"/>
        <v>760552,00</v>
      </c>
      <c r="H124" s="74" t="str">
        <f t="shared" si="21"/>
        <v>760552,00</v>
      </c>
    </row>
    <row r="125" spans="1:8" ht="25.5" customHeight="1">
      <c r="A125" s="66">
        <v>109</v>
      </c>
      <c r="B125" s="73" t="s">
        <v>295</v>
      </c>
      <c r="C125" s="149">
        <v>9110080210</v>
      </c>
      <c r="D125" s="66">
        <v>120</v>
      </c>
      <c r="E125" s="74"/>
      <c r="F125" s="74" t="str">
        <f t="shared" si="21"/>
        <v>760552,00</v>
      </c>
      <c r="G125" s="74" t="str">
        <f t="shared" si="21"/>
        <v>760552,00</v>
      </c>
      <c r="H125" s="74" t="str">
        <f t="shared" si="21"/>
        <v>760552,00</v>
      </c>
    </row>
    <row r="126" spans="1:8" ht="18" customHeight="1">
      <c r="A126" s="66">
        <v>110</v>
      </c>
      <c r="B126" s="73" t="s">
        <v>213</v>
      </c>
      <c r="C126" s="149">
        <v>9110080210</v>
      </c>
      <c r="D126" s="66">
        <v>120</v>
      </c>
      <c r="E126" s="74" t="s">
        <v>222</v>
      </c>
      <c r="F126" s="74" t="str">
        <f t="shared" si="21"/>
        <v>760552,00</v>
      </c>
      <c r="G126" s="74" t="str">
        <f t="shared" si="21"/>
        <v>760552,00</v>
      </c>
      <c r="H126" s="74" t="str">
        <f t="shared" si="21"/>
        <v>760552,00</v>
      </c>
    </row>
    <row r="127" spans="1:8" ht="33" customHeight="1">
      <c r="A127" s="66">
        <v>111</v>
      </c>
      <c r="B127" s="262" t="s">
        <v>214</v>
      </c>
      <c r="C127" s="149">
        <v>9110080210</v>
      </c>
      <c r="D127" s="66">
        <v>120</v>
      </c>
      <c r="E127" s="74" t="s">
        <v>223</v>
      </c>
      <c r="F127" s="74" t="s">
        <v>504</v>
      </c>
      <c r="G127" s="74" t="s">
        <v>504</v>
      </c>
      <c r="H127" s="74" t="s">
        <v>504</v>
      </c>
    </row>
    <row r="128" spans="1:8" ht="12.75">
      <c r="A128" s="66">
        <v>112</v>
      </c>
      <c r="B128" s="262" t="s">
        <v>310</v>
      </c>
      <c r="C128" s="149"/>
      <c r="D128" s="66"/>
      <c r="E128" s="74"/>
      <c r="F128" s="74"/>
      <c r="G128" s="240">
        <v>177988.03</v>
      </c>
      <c r="H128" s="135" t="s">
        <v>501</v>
      </c>
    </row>
    <row r="129" spans="1:8" ht="12.75">
      <c r="A129" s="343" t="s">
        <v>312</v>
      </c>
      <c r="B129" s="344"/>
      <c r="C129" s="65"/>
      <c r="D129" s="69"/>
      <c r="E129" s="71"/>
      <c r="F129" s="275">
        <f>+F11+F71+F121</f>
        <v>6446240</v>
      </c>
      <c r="G129" s="275">
        <f>+G11+G71+G121+G128</f>
        <v>7119517.000000001</v>
      </c>
      <c r="H129" s="275">
        <f>+H11+H71+H121+H128</f>
        <v>6332856</v>
      </c>
    </row>
  </sheetData>
  <sheetProtection/>
  <mergeCells count="20">
    <mergeCell ref="A87:A88"/>
    <mergeCell ref="B4:F4"/>
    <mergeCell ref="F87:F88"/>
    <mergeCell ref="B87:B88"/>
    <mergeCell ref="C3:H3"/>
    <mergeCell ref="A129:B129"/>
    <mergeCell ref="A6:F6"/>
    <mergeCell ref="A8:A9"/>
    <mergeCell ref="B8:B9"/>
    <mergeCell ref="C8:C9"/>
    <mergeCell ref="C87:C88"/>
    <mergeCell ref="D87:D88"/>
    <mergeCell ref="E87:E88"/>
    <mergeCell ref="G8:G9"/>
    <mergeCell ref="E8:E9"/>
    <mergeCell ref="H8:H9"/>
    <mergeCell ref="G87:G88"/>
    <mergeCell ref="H87:H88"/>
    <mergeCell ref="D8:D9"/>
    <mergeCell ref="F8:F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5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625" style="0" customWidth="1"/>
    <col min="2" max="2" width="46.375" style="0" customWidth="1"/>
    <col min="3" max="3" width="11.00390625" style="0" customWidth="1"/>
    <col min="4" max="4" width="11.375" style="0" customWidth="1"/>
    <col min="5" max="5" width="10.00390625" style="0" customWidth="1"/>
    <col min="6" max="6" width="10.25390625" style="0" customWidth="1"/>
    <col min="7" max="7" width="10.375" style="0" customWidth="1"/>
    <col min="8" max="8" width="11.75390625" style="0" customWidth="1"/>
  </cols>
  <sheetData>
    <row r="1" spans="1:11" ht="15.75" customHeight="1">
      <c r="A1" s="77"/>
      <c r="B1" s="80" t="s">
        <v>247</v>
      </c>
      <c r="C1" s="80"/>
      <c r="D1" s="283" t="s">
        <v>531</v>
      </c>
      <c r="E1" s="283"/>
      <c r="F1" s="283"/>
      <c r="G1" s="80"/>
      <c r="H1" s="80"/>
      <c r="I1" s="80"/>
      <c r="J1" s="80"/>
      <c r="K1" s="80"/>
    </row>
    <row r="2" spans="1:11" ht="15">
      <c r="A2" s="94"/>
      <c r="B2" s="95"/>
      <c r="C2" s="96"/>
      <c r="D2" s="97" t="s">
        <v>473</v>
      </c>
      <c r="E2" s="97"/>
      <c r="F2" s="97"/>
      <c r="G2" s="21"/>
      <c r="H2" s="21"/>
      <c r="I2" s="21"/>
      <c r="J2" s="21"/>
      <c r="K2" s="21"/>
    </row>
    <row r="3" spans="1:11" ht="15">
      <c r="A3" s="94"/>
      <c r="B3" s="95"/>
      <c r="C3" s="96"/>
      <c r="D3" s="352" t="s">
        <v>547</v>
      </c>
      <c r="E3" s="352"/>
      <c r="F3" s="352"/>
      <c r="G3" s="21"/>
      <c r="H3" s="21"/>
      <c r="I3" s="21"/>
      <c r="J3" s="21"/>
      <c r="K3" s="21"/>
    </row>
    <row r="4" spans="1:6" ht="12.75">
      <c r="A4" s="94"/>
      <c r="B4" s="95"/>
      <c r="C4" s="96"/>
      <c r="D4" s="354"/>
      <c r="E4" s="354"/>
      <c r="F4" s="354"/>
    </row>
    <row r="5" spans="1:6" ht="47.25" customHeight="1">
      <c r="A5" s="355" t="s">
        <v>533</v>
      </c>
      <c r="B5" s="355"/>
      <c r="C5" s="355"/>
      <c r="D5" s="355"/>
      <c r="E5" s="355"/>
      <c r="F5" s="355"/>
    </row>
    <row r="6" spans="1:6" ht="12.75">
      <c r="A6" s="356" t="s">
        <v>95</v>
      </c>
      <c r="B6" s="356"/>
      <c r="C6" s="356"/>
      <c r="D6" s="356"/>
      <c r="E6" s="356"/>
      <c r="F6" s="356"/>
    </row>
    <row r="7" spans="1:8" ht="12.75" customHeight="1">
      <c r="A7" s="305" t="s">
        <v>177</v>
      </c>
      <c r="B7" s="310" t="s">
        <v>290</v>
      </c>
      <c r="C7" s="349" t="s">
        <v>212</v>
      </c>
      <c r="D7" s="308" t="s">
        <v>236</v>
      </c>
      <c r="E7" s="308" t="s">
        <v>237</v>
      </c>
      <c r="F7" s="310" t="s">
        <v>435</v>
      </c>
      <c r="G7" s="310" t="s">
        <v>373</v>
      </c>
      <c r="H7" s="310" t="s">
        <v>436</v>
      </c>
    </row>
    <row r="8" spans="1:8" ht="12.75" customHeight="1">
      <c r="A8" s="305"/>
      <c r="B8" s="348"/>
      <c r="C8" s="350"/>
      <c r="D8" s="353"/>
      <c r="E8" s="353"/>
      <c r="F8" s="351"/>
      <c r="G8" s="351"/>
      <c r="H8" s="351"/>
    </row>
    <row r="9" spans="1:8" ht="23.25" customHeight="1">
      <c r="A9" s="305"/>
      <c r="B9" s="348"/>
      <c r="C9" s="350"/>
      <c r="D9" s="309"/>
      <c r="E9" s="309"/>
      <c r="F9" s="351"/>
      <c r="G9" s="351"/>
      <c r="H9" s="351"/>
    </row>
    <row r="10" spans="1:8" ht="12.75">
      <c r="A10" s="68"/>
      <c r="B10" s="68">
        <v>1</v>
      </c>
      <c r="C10" s="68">
        <v>2</v>
      </c>
      <c r="D10" s="68">
        <v>3</v>
      </c>
      <c r="E10" s="68">
        <v>4</v>
      </c>
      <c r="F10" s="68">
        <v>5</v>
      </c>
      <c r="G10" s="241">
        <v>6</v>
      </c>
      <c r="H10" s="241">
        <v>7</v>
      </c>
    </row>
    <row r="11" spans="1:8" ht="12.75">
      <c r="A11" s="68">
        <v>1</v>
      </c>
      <c r="B11" s="85" t="s">
        <v>169</v>
      </c>
      <c r="C11" s="134"/>
      <c r="D11" s="134"/>
      <c r="E11" s="134"/>
      <c r="F11" s="161">
        <f>+F12+F56+F65+F85+F95+F111+F118+F125</f>
        <v>6446240</v>
      </c>
      <c r="G11" s="161">
        <f>+G133</f>
        <v>7119517</v>
      </c>
      <c r="H11" s="161">
        <f>+H12+H51+H85+H95+H111+H118+H125</f>
        <v>5895696</v>
      </c>
    </row>
    <row r="12" spans="1:8" ht="12.75">
      <c r="A12" s="68">
        <v>2</v>
      </c>
      <c r="B12" s="81" t="s">
        <v>213</v>
      </c>
      <c r="C12" s="135" t="s">
        <v>222</v>
      </c>
      <c r="D12" s="134"/>
      <c r="E12" s="134"/>
      <c r="F12" s="246">
        <f>+F13+F19+F32+F36+F42+F51</f>
        <v>4413132.9</v>
      </c>
      <c r="G12" s="246">
        <f>+G13+G19+G32+G36+G42</f>
        <v>4163498.87</v>
      </c>
      <c r="H12" s="246">
        <f>+H13+H19+H32+H36+H42</f>
        <v>4026333.9000000004</v>
      </c>
    </row>
    <row r="13" spans="1:8" ht="39.75" customHeight="1">
      <c r="A13" s="68">
        <v>3</v>
      </c>
      <c r="B13" s="81" t="s">
        <v>232</v>
      </c>
      <c r="C13" s="135" t="s">
        <v>223</v>
      </c>
      <c r="D13" s="134"/>
      <c r="E13" s="134"/>
      <c r="F13" s="161">
        <f>F16</f>
        <v>760552</v>
      </c>
      <c r="G13" s="161">
        <f>G16</f>
        <v>760552</v>
      </c>
      <c r="H13" s="161">
        <f>H16</f>
        <v>760552</v>
      </c>
    </row>
    <row r="14" spans="1:8" ht="39" customHeight="1">
      <c r="A14" s="68">
        <v>4</v>
      </c>
      <c r="B14" s="81" t="s">
        <v>0</v>
      </c>
      <c r="C14" s="135" t="s">
        <v>223</v>
      </c>
      <c r="D14" s="151">
        <v>9100000000</v>
      </c>
      <c r="E14" s="134"/>
      <c r="F14" s="161">
        <f aca="true" t="shared" si="0" ref="F14:H15">+F15</f>
        <v>760552</v>
      </c>
      <c r="G14" s="161">
        <f t="shared" si="0"/>
        <v>760552</v>
      </c>
      <c r="H14" s="161">
        <f t="shared" si="0"/>
        <v>760552</v>
      </c>
    </row>
    <row r="15" spans="1:8" ht="12.75">
      <c r="A15" s="68">
        <v>5</v>
      </c>
      <c r="B15" s="81" t="s">
        <v>180</v>
      </c>
      <c r="C15" s="135" t="s">
        <v>223</v>
      </c>
      <c r="D15" s="151">
        <v>9110000000</v>
      </c>
      <c r="E15" s="134"/>
      <c r="F15" s="161">
        <f t="shared" si="0"/>
        <v>760552</v>
      </c>
      <c r="G15" s="161">
        <f t="shared" si="0"/>
        <v>760552</v>
      </c>
      <c r="H15" s="161">
        <f t="shared" si="0"/>
        <v>760552</v>
      </c>
    </row>
    <row r="16" spans="1:8" ht="60.75" customHeight="1">
      <c r="A16" s="68">
        <v>6</v>
      </c>
      <c r="B16" s="81" t="s">
        <v>1</v>
      </c>
      <c r="C16" s="135" t="s">
        <v>223</v>
      </c>
      <c r="D16" s="151">
        <v>9110080210</v>
      </c>
      <c r="E16" s="134"/>
      <c r="F16" s="161">
        <f aca="true" t="shared" si="1" ref="F16:H17">F17</f>
        <v>760552</v>
      </c>
      <c r="G16" s="161">
        <f t="shared" si="1"/>
        <v>760552</v>
      </c>
      <c r="H16" s="161">
        <f t="shared" si="1"/>
        <v>760552</v>
      </c>
    </row>
    <row r="17" spans="1:8" ht="81" customHeight="1">
      <c r="A17" s="68">
        <v>7</v>
      </c>
      <c r="B17" s="78" t="s">
        <v>2</v>
      </c>
      <c r="C17" s="135" t="s">
        <v>223</v>
      </c>
      <c r="D17" s="151">
        <v>9110080210</v>
      </c>
      <c r="E17" s="134">
        <v>100</v>
      </c>
      <c r="F17" s="161">
        <f t="shared" si="1"/>
        <v>760552</v>
      </c>
      <c r="G17" s="161">
        <f t="shared" si="1"/>
        <v>760552</v>
      </c>
      <c r="H17" s="161">
        <f t="shared" si="1"/>
        <v>760552</v>
      </c>
    </row>
    <row r="18" spans="1:8" ht="26.25" customHeight="1">
      <c r="A18" s="68">
        <v>8</v>
      </c>
      <c r="B18" s="78" t="s">
        <v>6</v>
      </c>
      <c r="C18" s="135" t="s">
        <v>223</v>
      </c>
      <c r="D18" s="151">
        <v>9110080210</v>
      </c>
      <c r="E18" s="134">
        <v>120</v>
      </c>
      <c r="F18" s="246">
        <v>760552</v>
      </c>
      <c r="G18" s="246">
        <v>760552</v>
      </c>
      <c r="H18" s="246">
        <v>760552</v>
      </c>
    </row>
    <row r="19" spans="1:8" ht="52.5" customHeight="1">
      <c r="A19" s="68">
        <v>9</v>
      </c>
      <c r="B19" s="81" t="s">
        <v>215</v>
      </c>
      <c r="C19" s="135" t="s">
        <v>224</v>
      </c>
      <c r="D19" s="151"/>
      <c r="E19" s="134"/>
      <c r="F19" s="161">
        <f>+F20</f>
        <v>3341665.7700000005</v>
      </c>
      <c r="G19" s="161">
        <f>+G20</f>
        <v>3111089.5900000003</v>
      </c>
      <c r="H19" s="161">
        <f>H25</f>
        <v>2973924.62</v>
      </c>
    </row>
    <row r="20" spans="1:8" ht="25.5" customHeight="1">
      <c r="A20" s="68">
        <v>10</v>
      </c>
      <c r="B20" s="81" t="s">
        <v>3</v>
      </c>
      <c r="C20" s="135" t="s">
        <v>224</v>
      </c>
      <c r="D20" s="151">
        <v>8100000000</v>
      </c>
      <c r="E20" s="134"/>
      <c r="F20" s="161">
        <f>+F21</f>
        <v>3341665.7700000005</v>
      </c>
      <c r="G20" s="161">
        <f>+G21</f>
        <v>3111089.5900000003</v>
      </c>
      <c r="H20" s="161">
        <f>+H21</f>
        <v>2973924.62</v>
      </c>
    </row>
    <row r="21" spans="1:8" ht="25.5" customHeight="1">
      <c r="A21" s="68">
        <v>11</v>
      </c>
      <c r="B21" s="81" t="s">
        <v>4</v>
      </c>
      <c r="C21" s="135" t="s">
        <v>224</v>
      </c>
      <c r="D21" s="151">
        <v>8110000000</v>
      </c>
      <c r="E21" s="134"/>
      <c r="F21" s="161">
        <f>+F22+F25</f>
        <v>3341665.7700000005</v>
      </c>
      <c r="G21" s="161">
        <f>+G25</f>
        <v>3111089.5900000003</v>
      </c>
      <c r="H21" s="161">
        <f>+H25</f>
        <v>2973924.62</v>
      </c>
    </row>
    <row r="22" spans="1:8" ht="81.75" customHeight="1">
      <c r="A22" s="68">
        <v>12</v>
      </c>
      <c r="B22" s="219" t="s">
        <v>478</v>
      </c>
      <c r="C22" s="214" t="s">
        <v>224</v>
      </c>
      <c r="D22" s="215">
        <v>8110010490</v>
      </c>
      <c r="E22" s="213"/>
      <c r="F22" s="216" t="str">
        <f>+F23</f>
        <v>67731,00</v>
      </c>
      <c r="G22" s="161" t="s">
        <v>486</v>
      </c>
      <c r="H22" s="161" t="s">
        <v>486</v>
      </c>
    </row>
    <row r="23" spans="1:8" ht="76.5">
      <c r="A23" s="68">
        <v>13</v>
      </c>
      <c r="B23" s="219" t="s">
        <v>2</v>
      </c>
      <c r="C23" s="214" t="s">
        <v>224</v>
      </c>
      <c r="D23" s="215">
        <v>8110010490</v>
      </c>
      <c r="E23" s="213">
        <v>100</v>
      </c>
      <c r="F23" s="216" t="str">
        <f>+F24</f>
        <v>67731,00</v>
      </c>
      <c r="G23" s="161" t="str">
        <f>G24</f>
        <v>0,00</v>
      </c>
      <c r="H23" s="161" t="s">
        <v>486</v>
      </c>
    </row>
    <row r="24" spans="1:8" ht="25.5">
      <c r="A24" s="68">
        <v>14</v>
      </c>
      <c r="B24" s="219" t="s">
        <v>6</v>
      </c>
      <c r="C24" s="214" t="s">
        <v>224</v>
      </c>
      <c r="D24" s="215">
        <v>8110010490</v>
      </c>
      <c r="E24" s="213">
        <v>120</v>
      </c>
      <c r="F24" s="216" t="s">
        <v>479</v>
      </c>
      <c r="G24" s="161" t="s">
        <v>486</v>
      </c>
      <c r="H24" s="161" t="s">
        <v>486</v>
      </c>
    </row>
    <row r="25" spans="1:8" ht="51">
      <c r="A25" s="68">
        <v>15</v>
      </c>
      <c r="B25" s="81" t="s">
        <v>5</v>
      </c>
      <c r="C25" s="135" t="s">
        <v>224</v>
      </c>
      <c r="D25" s="151">
        <v>8110080210</v>
      </c>
      <c r="E25" s="134"/>
      <c r="F25" s="161">
        <f>+F26+F28+F30</f>
        <v>3273934.7700000005</v>
      </c>
      <c r="G25" s="161">
        <f>+G26+G28+G30</f>
        <v>3111089.5900000003</v>
      </c>
      <c r="H25" s="161">
        <f>+H26+H28+H30</f>
        <v>2973924.62</v>
      </c>
    </row>
    <row r="26" spans="1:8" ht="76.5">
      <c r="A26" s="68">
        <v>16</v>
      </c>
      <c r="B26" s="78" t="s">
        <v>2</v>
      </c>
      <c r="C26" s="135" t="s">
        <v>224</v>
      </c>
      <c r="D26" s="151">
        <v>8110080210</v>
      </c>
      <c r="E26" s="134">
        <v>100</v>
      </c>
      <c r="F26" s="161">
        <f>F27</f>
        <v>2137551.99</v>
      </c>
      <c r="G26" s="161">
        <f>G27</f>
        <v>2171734.7</v>
      </c>
      <c r="H26" s="161">
        <f>H27</f>
        <v>2171734.7</v>
      </c>
    </row>
    <row r="27" spans="1:8" ht="29.25" customHeight="1">
      <c r="A27" s="68">
        <v>17</v>
      </c>
      <c r="B27" s="78" t="s">
        <v>6</v>
      </c>
      <c r="C27" s="135" t="s">
        <v>224</v>
      </c>
      <c r="D27" s="151">
        <v>8110080210</v>
      </c>
      <c r="E27" s="134">
        <v>120</v>
      </c>
      <c r="F27" s="161">
        <v>2137551.99</v>
      </c>
      <c r="G27" s="161">
        <v>2171734.7</v>
      </c>
      <c r="H27" s="161">
        <v>2171734.7</v>
      </c>
    </row>
    <row r="28" spans="1:8" ht="31.5" customHeight="1">
      <c r="A28" s="68">
        <v>18</v>
      </c>
      <c r="B28" s="78" t="s">
        <v>7</v>
      </c>
      <c r="C28" s="135" t="s">
        <v>224</v>
      </c>
      <c r="D28" s="151">
        <v>8110080210</v>
      </c>
      <c r="E28" s="134">
        <v>200</v>
      </c>
      <c r="F28" s="246">
        <f>+F29</f>
        <v>1132859.78</v>
      </c>
      <c r="G28" s="246" t="str">
        <f>+G29</f>
        <v>935831,23</v>
      </c>
      <c r="H28" s="246" t="str">
        <f>+H29</f>
        <v>798666,26</v>
      </c>
    </row>
    <row r="29" spans="1:8" ht="30" customHeight="1">
      <c r="A29" s="68">
        <v>19</v>
      </c>
      <c r="B29" s="78" t="s">
        <v>8</v>
      </c>
      <c r="C29" s="135" t="s">
        <v>224</v>
      </c>
      <c r="D29" s="151">
        <v>8110080210</v>
      </c>
      <c r="E29" s="134">
        <v>240</v>
      </c>
      <c r="F29" s="246">
        <v>1132859.78</v>
      </c>
      <c r="G29" s="246" t="s">
        <v>502</v>
      </c>
      <c r="H29" s="246" t="s">
        <v>503</v>
      </c>
    </row>
    <row r="30" spans="1:8" ht="12.75">
      <c r="A30" s="68">
        <v>20</v>
      </c>
      <c r="B30" s="78" t="s">
        <v>9</v>
      </c>
      <c r="C30" s="135" t="s">
        <v>224</v>
      </c>
      <c r="D30" s="151">
        <v>8110080210</v>
      </c>
      <c r="E30" s="134">
        <v>800</v>
      </c>
      <c r="F30" s="246">
        <f>+F31</f>
        <v>3523</v>
      </c>
      <c r="G30" s="246" t="str">
        <f>+G31</f>
        <v>3523,66</v>
      </c>
      <c r="H30" s="246" t="str">
        <f>+H31</f>
        <v>3523,66</v>
      </c>
    </row>
    <row r="31" spans="1:8" ht="12.75">
      <c r="A31" s="68">
        <v>21</v>
      </c>
      <c r="B31" s="78" t="s">
        <v>10</v>
      </c>
      <c r="C31" s="135" t="s">
        <v>224</v>
      </c>
      <c r="D31" s="151">
        <v>8110080210</v>
      </c>
      <c r="E31" s="134">
        <v>850</v>
      </c>
      <c r="F31" s="246">
        <v>3523</v>
      </c>
      <c r="G31" s="246" t="s">
        <v>505</v>
      </c>
      <c r="H31" s="246" t="s">
        <v>505</v>
      </c>
    </row>
    <row r="32" spans="1:8" ht="12.75">
      <c r="A32" s="68">
        <v>22</v>
      </c>
      <c r="B32" s="78" t="s">
        <v>426</v>
      </c>
      <c r="C32" s="135" t="s">
        <v>427</v>
      </c>
      <c r="D32" s="151"/>
      <c r="E32" s="134"/>
      <c r="F32" s="246">
        <f>F33</f>
        <v>13500</v>
      </c>
      <c r="G32" s="246">
        <f aca="true" t="shared" si="2" ref="G32:H34">G33</f>
        <v>0</v>
      </c>
      <c r="H32" s="246">
        <f t="shared" si="2"/>
        <v>0</v>
      </c>
    </row>
    <row r="33" spans="1:8" ht="51">
      <c r="A33" s="68">
        <v>23</v>
      </c>
      <c r="B33" s="78" t="s">
        <v>430</v>
      </c>
      <c r="C33" s="135" t="s">
        <v>427</v>
      </c>
      <c r="D33" s="151">
        <v>8110080210</v>
      </c>
      <c r="E33" s="134"/>
      <c r="F33" s="246">
        <f>F34</f>
        <v>13500</v>
      </c>
      <c r="G33" s="246">
        <f t="shared" si="2"/>
        <v>0</v>
      </c>
      <c r="H33" s="246">
        <f t="shared" si="2"/>
        <v>0</v>
      </c>
    </row>
    <row r="34" spans="1:8" ht="12.75">
      <c r="A34" s="68">
        <v>24</v>
      </c>
      <c r="B34" s="78" t="s">
        <v>9</v>
      </c>
      <c r="C34" s="135" t="s">
        <v>427</v>
      </c>
      <c r="D34" s="151">
        <v>8110080210</v>
      </c>
      <c r="E34" s="134">
        <v>800</v>
      </c>
      <c r="F34" s="246">
        <f>F35</f>
        <v>13500</v>
      </c>
      <c r="G34" s="246">
        <f t="shared" si="2"/>
        <v>0</v>
      </c>
      <c r="H34" s="246">
        <f t="shared" si="2"/>
        <v>0</v>
      </c>
    </row>
    <row r="35" spans="1:8" ht="12.75">
      <c r="A35" s="68">
        <v>25</v>
      </c>
      <c r="B35" s="78" t="s">
        <v>431</v>
      </c>
      <c r="C35" s="135" t="s">
        <v>427</v>
      </c>
      <c r="D35" s="151">
        <v>8110080210</v>
      </c>
      <c r="E35" s="134">
        <v>880</v>
      </c>
      <c r="F35" s="246">
        <v>13500</v>
      </c>
      <c r="G35" s="246">
        <v>0</v>
      </c>
      <c r="H35" s="246">
        <v>0</v>
      </c>
    </row>
    <row r="36" spans="1:8" ht="12.75">
      <c r="A36" s="68">
        <v>26</v>
      </c>
      <c r="B36" s="78" t="s">
        <v>216</v>
      </c>
      <c r="C36" s="135" t="s">
        <v>248</v>
      </c>
      <c r="D36" s="151"/>
      <c r="E36" s="134"/>
      <c r="F36" s="161">
        <f>F37</f>
        <v>1500</v>
      </c>
      <c r="G36" s="161">
        <f aca="true" t="shared" si="3" ref="G36:H38">G37</f>
        <v>1500</v>
      </c>
      <c r="H36" s="161">
        <f t="shared" si="3"/>
        <v>1500</v>
      </c>
    </row>
    <row r="37" spans="1:8" ht="25.5">
      <c r="A37" s="68">
        <v>27</v>
      </c>
      <c r="B37" s="78" t="s">
        <v>11</v>
      </c>
      <c r="C37" s="135" t="s">
        <v>248</v>
      </c>
      <c r="D37" s="151">
        <v>8100000000</v>
      </c>
      <c r="E37" s="134"/>
      <c r="F37" s="161">
        <f>F38</f>
        <v>1500</v>
      </c>
      <c r="G37" s="161">
        <f t="shared" si="3"/>
        <v>1500</v>
      </c>
      <c r="H37" s="161">
        <f t="shared" si="3"/>
        <v>1500</v>
      </c>
    </row>
    <row r="38" spans="1:8" ht="25.5">
      <c r="A38" s="68">
        <v>28</v>
      </c>
      <c r="B38" s="81" t="s">
        <v>4</v>
      </c>
      <c r="C38" s="135" t="s">
        <v>248</v>
      </c>
      <c r="D38" s="151">
        <v>8110000000</v>
      </c>
      <c r="E38" s="134"/>
      <c r="F38" s="161">
        <f>F39</f>
        <v>1500</v>
      </c>
      <c r="G38" s="161">
        <f t="shared" si="3"/>
        <v>1500</v>
      </c>
      <c r="H38" s="161">
        <f t="shared" si="3"/>
        <v>1500</v>
      </c>
    </row>
    <row r="39" spans="1:8" ht="51">
      <c r="A39" s="68">
        <v>29</v>
      </c>
      <c r="B39" s="78" t="s">
        <v>12</v>
      </c>
      <c r="C39" s="135" t="s">
        <v>248</v>
      </c>
      <c r="D39" s="151">
        <v>8110080050</v>
      </c>
      <c r="E39" s="135"/>
      <c r="F39" s="246">
        <f>+F40</f>
        <v>1500</v>
      </c>
      <c r="G39" s="246">
        <f>+G40</f>
        <v>1500</v>
      </c>
      <c r="H39" s="246">
        <f>+H40</f>
        <v>1500</v>
      </c>
    </row>
    <row r="40" spans="1:8" ht="12.75">
      <c r="A40" s="68">
        <v>30</v>
      </c>
      <c r="B40" s="78" t="s">
        <v>9</v>
      </c>
      <c r="C40" s="135" t="s">
        <v>248</v>
      </c>
      <c r="D40" s="151">
        <v>8110080050</v>
      </c>
      <c r="E40" s="134">
        <v>800</v>
      </c>
      <c r="F40" s="161">
        <f>F41</f>
        <v>1500</v>
      </c>
      <c r="G40" s="161">
        <f>G41</f>
        <v>1500</v>
      </c>
      <c r="H40" s="161">
        <f>H41</f>
        <v>1500</v>
      </c>
    </row>
    <row r="41" spans="1:8" ht="13.5" customHeight="1">
      <c r="A41" s="68">
        <v>31</v>
      </c>
      <c r="B41" s="87" t="s">
        <v>13</v>
      </c>
      <c r="C41" s="135" t="s">
        <v>248</v>
      </c>
      <c r="D41" s="151">
        <v>8110080050</v>
      </c>
      <c r="E41" s="134">
        <v>870</v>
      </c>
      <c r="F41" s="161">
        <v>1500</v>
      </c>
      <c r="G41" s="161">
        <v>1500</v>
      </c>
      <c r="H41" s="161">
        <v>1500</v>
      </c>
    </row>
    <row r="42" spans="1:8" ht="16.5" customHeight="1">
      <c r="A42" s="68">
        <v>33</v>
      </c>
      <c r="B42" s="87" t="s">
        <v>234</v>
      </c>
      <c r="C42" s="135" t="s">
        <v>249</v>
      </c>
      <c r="D42" s="151"/>
      <c r="E42" s="134"/>
      <c r="F42" s="161">
        <f>F43</f>
        <v>294590.13</v>
      </c>
      <c r="G42" s="161">
        <f>+G48+G51</f>
        <v>290357.28</v>
      </c>
      <c r="H42" s="161">
        <f>+H43+H51</f>
        <v>290357.28</v>
      </c>
    </row>
    <row r="43" spans="1:8" ht="48" customHeight="1">
      <c r="A43" s="68">
        <v>33</v>
      </c>
      <c r="B43" s="87" t="s">
        <v>105</v>
      </c>
      <c r="C43" s="135" t="s">
        <v>249</v>
      </c>
      <c r="D43" s="151">
        <v>100000000</v>
      </c>
      <c r="E43" s="134"/>
      <c r="F43" s="161">
        <f>+F44</f>
        <v>294590.13</v>
      </c>
      <c r="G43" s="161" t="str">
        <f>+G44</f>
        <v>289032,28</v>
      </c>
      <c r="H43" s="161" t="str">
        <f>+H44</f>
        <v>289032,28</v>
      </c>
    </row>
    <row r="44" spans="1:8" ht="15.75" customHeight="1">
      <c r="A44" s="68">
        <v>34</v>
      </c>
      <c r="B44" s="87" t="s">
        <v>76</v>
      </c>
      <c r="C44" s="135" t="s">
        <v>249</v>
      </c>
      <c r="D44" s="151">
        <v>110000000</v>
      </c>
      <c r="E44" s="134"/>
      <c r="F44" s="161">
        <f>+F45+F48</f>
        <v>294590.13</v>
      </c>
      <c r="G44" s="161" t="str">
        <f>+G48</f>
        <v>289032,28</v>
      </c>
      <c r="H44" s="161" t="str">
        <f>+H48</f>
        <v>289032,28</v>
      </c>
    </row>
    <row r="45" spans="1:8" ht="118.5" customHeight="1">
      <c r="A45" s="68">
        <v>35</v>
      </c>
      <c r="B45" s="219" t="s">
        <v>477</v>
      </c>
      <c r="C45" s="214" t="s">
        <v>249</v>
      </c>
      <c r="D45" s="215">
        <v>110010490</v>
      </c>
      <c r="E45" s="213"/>
      <c r="F45" s="216">
        <f>F46</f>
        <v>15936</v>
      </c>
      <c r="G45" s="161" t="s">
        <v>486</v>
      </c>
      <c r="H45" s="161" t="s">
        <v>486</v>
      </c>
    </row>
    <row r="46" spans="1:8" ht="79.5" customHeight="1">
      <c r="A46" s="68">
        <v>36</v>
      </c>
      <c r="B46" s="219" t="s">
        <v>2</v>
      </c>
      <c r="C46" s="214" t="s">
        <v>249</v>
      </c>
      <c r="D46" s="215">
        <v>110010490</v>
      </c>
      <c r="E46" s="213">
        <v>100</v>
      </c>
      <c r="F46" s="216">
        <f>F47</f>
        <v>15936</v>
      </c>
      <c r="G46" s="161" t="s">
        <v>486</v>
      </c>
      <c r="H46" s="161" t="s">
        <v>486</v>
      </c>
    </row>
    <row r="47" spans="1:8" ht="25.5" customHeight="1">
      <c r="A47" s="68">
        <v>37</v>
      </c>
      <c r="B47" s="219" t="s">
        <v>6</v>
      </c>
      <c r="C47" s="214" t="s">
        <v>249</v>
      </c>
      <c r="D47" s="215">
        <v>110010490</v>
      </c>
      <c r="E47" s="213">
        <v>120</v>
      </c>
      <c r="F47" s="216">
        <v>15936</v>
      </c>
      <c r="G47" s="161" t="s">
        <v>486</v>
      </c>
      <c r="H47" s="161" t="s">
        <v>486</v>
      </c>
    </row>
    <row r="48" spans="1:8" ht="92.25" customHeight="1">
      <c r="A48" s="68">
        <v>38</v>
      </c>
      <c r="B48" s="143" t="s">
        <v>77</v>
      </c>
      <c r="C48" s="135" t="s">
        <v>249</v>
      </c>
      <c r="D48" s="151">
        <v>110083090</v>
      </c>
      <c r="E48" s="134"/>
      <c r="F48" s="161">
        <f aca="true" t="shared" si="4" ref="F48:H49">+F49</f>
        <v>278654.13</v>
      </c>
      <c r="G48" s="161" t="str">
        <f t="shared" si="4"/>
        <v>289032,28</v>
      </c>
      <c r="H48" s="161" t="str">
        <f t="shared" si="4"/>
        <v>289032,28</v>
      </c>
    </row>
    <row r="49" spans="1:8" ht="51" customHeight="1">
      <c r="A49" s="68">
        <v>39</v>
      </c>
      <c r="B49" s="87" t="s">
        <v>71</v>
      </c>
      <c r="C49" s="135" t="s">
        <v>249</v>
      </c>
      <c r="D49" s="151">
        <v>110083090</v>
      </c>
      <c r="E49" s="134">
        <v>100</v>
      </c>
      <c r="F49" s="161">
        <f t="shared" si="4"/>
        <v>278654.13</v>
      </c>
      <c r="G49" s="161" t="str">
        <f t="shared" si="4"/>
        <v>289032,28</v>
      </c>
      <c r="H49" s="161" t="str">
        <f t="shared" si="4"/>
        <v>289032,28</v>
      </c>
    </row>
    <row r="50" spans="1:8" ht="15" customHeight="1">
      <c r="A50" s="68">
        <v>40</v>
      </c>
      <c r="B50" s="78" t="s">
        <v>6</v>
      </c>
      <c r="C50" s="135" t="s">
        <v>249</v>
      </c>
      <c r="D50" s="151">
        <v>110083090</v>
      </c>
      <c r="E50" s="134">
        <v>120</v>
      </c>
      <c r="F50" s="161">
        <v>278654.13</v>
      </c>
      <c r="G50" s="161" t="s">
        <v>489</v>
      </c>
      <c r="H50" s="250" t="s">
        <v>489</v>
      </c>
    </row>
    <row r="51" spans="1:8" ht="25.5">
      <c r="A51" s="68">
        <v>41</v>
      </c>
      <c r="B51" s="87" t="s">
        <v>14</v>
      </c>
      <c r="C51" s="214" t="s">
        <v>249</v>
      </c>
      <c r="D51" s="215">
        <v>8100000000</v>
      </c>
      <c r="E51" s="213"/>
      <c r="F51" s="216">
        <f aca="true" t="shared" si="5" ref="F51:G54">+F52</f>
        <v>1325</v>
      </c>
      <c r="G51" s="223" t="str">
        <f t="shared" si="5"/>
        <v>1325,00</v>
      </c>
      <c r="H51" s="251" t="str">
        <f>H52</f>
        <v>1325,00</v>
      </c>
    </row>
    <row r="52" spans="1:8" ht="25.5">
      <c r="A52" s="68">
        <v>42</v>
      </c>
      <c r="B52" s="218" t="s">
        <v>11</v>
      </c>
      <c r="C52" s="214" t="s">
        <v>249</v>
      </c>
      <c r="D52" s="215">
        <v>8110000000</v>
      </c>
      <c r="E52" s="213"/>
      <c r="F52" s="216">
        <f t="shared" si="5"/>
        <v>1325</v>
      </c>
      <c r="G52" s="223" t="str">
        <f t="shared" si="5"/>
        <v>1325,00</v>
      </c>
      <c r="H52" s="251" t="str">
        <f>H53</f>
        <v>1325,00</v>
      </c>
    </row>
    <row r="53" spans="1:8" ht="25.5">
      <c r="A53" s="68">
        <v>43</v>
      </c>
      <c r="B53" s="219" t="s">
        <v>4</v>
      </c>
      <c r="C53" s="214" t="s">
        <v>249</v>
      </c>
      <c r="D53" s="215">
        <v>8110075140</v>
      </c>
      <c r="E53" s="213"/>
      <c r="F53" s="216">
        <f t="shared" si="5"/>
        <v>1325</v>
      </c>
      <c r="G53" s="223" t="str">
        <f t="shared" si="5"/>
        <v>1325,00</v>
      </c>
      <c r="H53" s="251" t="str">
        <f>H54</f>
        <v>1325,00</v>
      </c>
    </row>
    <row r="54" spans="1:8" ht="76.5">
      <c r="A54" s="68">
        <v>44</v>
      </c>
      <c r="B54" s="212" t="s">
        <v>476</v>
      </c>
      <c r="C54" s="214" t="s">
        <v>249</v>
      </c>
      <c r="D54" s="215">
        <v>8110075140</v>
      </c>
      <c r="E54" s="213">
        <v>200</v>
      </c>
      <c r="F54" s="216">
        <f t="shared" si="5"/>
        <v>1325</v>
      </c>
      <c r="G54" s="223" t="str">
        <f t="shared" si="5"/>
        <v>1325,00</v>
      </c>
      <c r="H54" s="251" t="str">
        <f>H55</f>
        <v>1325,00</v>
      </c>
    </row>
    <row r="55" spans="1:8" ht="25.5">
      <c r="A55" s="68">
        <v>45</v>
      </c>
      <c r="B55" s="218" t="s">
        <v>7</v>
      </c>
      <c r="C55" s="214" t="s">
        <v>249</v>
      </c>
      <c r="D55" s="215">
        <v>8110075140</v>
      </c>
      <c r="E55" s="213">
        <v>240</v>
      </c>
      <c r="F55" s="216">
        <v>1325</v>
      </c>
      <c r="G55" s="223" t="s">
        <v>483</v>
      </c>
      <c r="H55" s="251" t="s">
        <v>483</v>
      </c>
    </row>
    <row r="56" spans="1:8" ht="12.75">
      <c r="A56" s="68">
        <v>46</v>
      </c>
      <c r="B56" s="212" t="s">
        <v>217</v>
      </c>
      <c r="C56" s="214" t="s">
        <v>225</v>
      </c>
      <c r="D56" s="215"/>
      <c r="E56" s="213"/>
      <c r="F56" s="216">
        <f aca="true" t="shared" si="6" ref="F56:G58">+F57</f>
        <v>41417</v>
      </c>
      <c r="G56" s="223">
        <f t="shared" si="6"/>
        <v>41944</v>
      </c>
      <c r="H56" s="251" t="str">
        <f aca="true" t="shared" si="7" ref="H56:H63">H57</f>
        <v>0,00</v>
      </c>
    </row>
    <row r="57" spans="1:8" ht="12.75">
      <c r="A57" s="68">
        <v>47</v>
      </c>
      <c r="B57" s="212" t="s">
        <v>264</v>
      </c>
      <c r="C57" s="214" t="s">
        <v>226</v>
      </c>
      <c r="D57" s="215"/>
      <c r="E57" s="213"/>
      <c r="F57" s="217">
        <f t="shared" si="6"/>
        <v>41417</v>
      </c>
      <c r="G57" s="225">
        <f t="shared" si="6"/>
        <v>41944</v>
      </c>
      <c r="H57" s="251" t="str">
        <f t="shared" si="7"/>
        <v>0,00</v>
      </c>
    </row>
    <row r="58" spans="1:8" ht="25.5">
      <c r="A58" s="68">
        <v>48</v>
      </c>
      <c r="B58" s="218" t="s">
        <v>11</v>
      </c>
      <c r="C58" s="214" t="s">
        <v>226</v>
      </c>
      <c r="D58" s="215">
        <v>8100000000</v>
      </c>
      <c r="E58" s="213"/>
      <c r="F58" s="217">
        <f t="shared" si="6"/>
        <v>41417</v>
      </c>
      <c r="G58" s="225">
        <f t="shared" si="6"/>
        <v>41944</v>
      </c>
      <c r="H58" s="251" t="str">
        <f t="shared" si="7"/>
        <v>0,00</v>
      </c>
    </row>
    <row r="59" spans="1:8" ht="25.5">
      <c r="A59" s="68">
        <v>49</v>
      </c>
      <c r="B59" s="219" t="s">
        <v>4</v>
      </c>
      <c r="C59" s="214" t="s">
        <v>226</v>
      </c>
      <c r="D59" s="215">
        <v>8110000000</v>
      </c>
      <c r="E59" s="213"/>
      <c r="F59" s="217">
        <f>+F60</f>
        <v>41417</v>
      </c>
      <c r="G59" s="225">
        <f>G60</f>
        <v>41944</v>
      </c>
      <c r="H59" s="251" t="str">
        <f t="shared" si="7"/>
        <v>0,00</v>
      </c>
    </row>
    <row r="60" spans="1:8" ht="63.75">
      <c r="A60" s="68">
        <v>50</v>
      </c>
      <c r="B60" s="218" t="s">
        <v>474</v>
      </c>
      <c r="C60" s="214" t="s">
        <v>226</v>
      </c>
      <c r="D60" s="215">
        <v>8110051180</v>
      </c>
      <c r="E60" s="213"/>
      <c r="F60" s="217">
        <f>+F61+F63</f>
        <v>41417</v>
      </c>
      <c r="G60" s="225">
        <f>+G61+G63</f>
        <v>41944</v>
      </c>
      <c r="H60" s="251" t="str">
        <f t="shared" si="7"/>
        <v>0,00</v>
      </c>
    </row>
    <row r="61" spans="1:8" ht="76.5">
      <c r="A61" s="68">
        <v>51</v>
      </c>
      <c r="B61" s="218" t="s">
        <v>2</v>
      </c>
      <c r="C61" s="214" t="s">
        <v>226</v>
      </c>
      <c r="D61" s="215">
        <v>8110051180</v>
      </c>
      <c r="E61" s="213">
        <v>100</v>
      </c>
      <c r="F61" s="216" t="str">
        <f>+F62</f>
        <v>27408,0</v>
      </c>
      <c r="G61" s="223" t="str">
        <f>+G62</f>
        <v>28230,0</v>
      </c>
      <c r="H61" s="251" t="str">
        <f t="shared" si="7"/>
        <v>0,00</v>
      </c>
    </row>
    <row r="62" spans="1:8" ht="25.5">
      <c r="A62" s="68">
        <v>52</v>
      </c>
      <c r="B62" s="218" t="s">
        <v>6</v>
      </c>
      <c r="C62" s="214" t="s">
        <v>226</v>
      </c>
      <c r="D62" s="215">
        <v>8110051180</v>
      </c>
      <c r="E62" s="213">
        <v>120</v>
      </c>
      <c r="F62" s="216" t="s">
        <v>480</v>
      </c>
      <c r="G62" s="223" t="s">
        <v>485</v>
      </c>
      <c r="H62" s="251" t="str">
        <f t="shared" si="7"/>
        <v>0,00</v>
      </c>
    </row>
    <row r="63" spans="1:8" ht="25.5">
      <c r="A63" s="68">
        <v>53</v>
      </c>
      <c r="B63" s="218" t="s">
        <v>7</v>
      </c>
      <c r="C63" s="214" t="s">
        <v>226</v>
      </c>
      <c r="D63" s="215">
        <v>8110051180</v>
      </c>
      <c r="E63" s="213">
        <v>200</v>
      </c>
      <c r="F63" s="216" t="str">
        <f>+F64</f>
        <v>14009,00</v>
      </c>
      <c r="G63" s="223" t="str">
        <f>+G64</f>
        <v>13714,00</v>
      </c>
      <c r="H63" s="251" t="str">
        <f t="shared" si="7"/>
        <v>0,00</v>
      </c>
    </row>
    <row r="64" spans="1:8" ht="25.5">
      <c r="A64" s="68">
        <v>54</v>
      </c>
      <c r="B64" s="218" t="s">
        <v>475</v>
      </c>
      <c r="C64" s="214" t="s">
        <v>226</v>
      </c>
      <c r="D64" s="215">
        <v>8110051180</v>
      </c>
      <c r="E64" s="213">
        <v>240</v>
      </c>
      <c r="F64" s="216" t="s">
        <v>481</v>
      </c>
      <c r="G64" s="223" t="s">
        <v>484</v>
      </c>
      <c r="H64" s="251" t="s">
        <v>486</v>
      </c>
    </row>
    <row r="65" spans="1:8" ht="25.5">
      <c r="A65" s="68">
        <v>55</v>
      </c>
      <c r="B65" s="87" t="s">
        <v>14</v>
      </c>
      <c r="C65" s="242" t="s">
        <v>164</v>
      </c>
      <c r="D65" s="243"/>
      <c r="E65" s="244"/>
      <c r="F65" s="161">
        <f>+F66+F72</f>
        <v>94142</v>
      </c>
      <c r="G65" s="161">
        <f>+G66+G72</f>
        <v>121792</v>
      </c>
      <c r="H65" s="161">
        <f>+H66+H72</f>
        <v>121842</v>
      </c>
    </row>
    <row r="66" spans="1:8" ht="12.75">
      <c r="A66" s="68">
        <v>56</v>
      </c>
      <c r="B66" s="212" t="s">
        <v>467</v>
      </c>
      <c r="C66" s="214" t="s">
        <v>468</v>
      </c>
      <c r="D66" s="215"/>
      <c r="E66" s="213"/>
      <c r="F66" s="216">
        <f>F67</f>
        <v>18900</v>
      </c>
      <c r="G66" s="216" t="str">
        <f>G67</f>
        <v>26600,00</v>
      </c>
      <c r="H66" s="216" t="str">
        <f>H67</f>
        <v>26600,00</v>
      </c>
    </row>
    <row r="67" spans="1:8" ht="43.5" customHeight="1">
      <c r="A67" s="68">
        <v>57</v>
      </c>
      <c r="B67" s="212" t="s">
        <v>16</v>
      </c>
      <c r="C67" s="214" t="s">
        <v>468</v>
      </c>
      <c r="D67" s="215">
        <v>100000000</v>
      </c>
      <c r="E67" s="213"/>
      <c r="F67" s="221">
        <f>+F68</f>
        <v>18900</v>
      </c>
      <c r="G67" s="221" t="str">
        <f>+G68</f>
        <v>26600,00</v>
      </c>
      <c r="H67" s="221" t="str">
        <f>+H68</f>
        <v>26600,00</v>
      </c>
    </row>
    <row r="68" spans="1:8" ht="25.5">
      <c r="A68" s="68">
        <v>58</v>
      </c>
      <c r="B68" s="218" t="s">
        <v>17</v>
      </c>
      <c r="C68" s="214" t="s">
        <v>468</v>
      </c>
      <c r="D68" s="215">
        <v>130000000</v>
      </c>
      <c r="E68" s="213"/>
      <c r="F68" s="221">
        <f>F69</f>
        <v>18900</v>
      </c>
      <c r="G68" s="221" t="str">
        <f aca="true" t="shared" si="8" ref="G68:H70">G69</f>
        <v>26600,00</v>
      </c>
      <c r="H68" s="221" t="str">
        <f t="shared" si="8"/>
        <v>26600,00</v>
      </c>
    </row>
    <row r="69" spans="1:8" ht="89.25">
      <c r="A69" s="68">
        <v>59</v>
      </c>
      <c r="B69" s="222" t="s">
        <v>482</v>
      </c>
      <c r="C69" s="214" t="s">
        <v>468</v>
      </c>
      <c r="D69" s="215" t="s">
        <v>518</v>
      </c>
      <c r="E69" s="213"/>
      <c r="F69" s="216">
        <f>F70</f>
        <v>18900</v>
      </c>
      <c r="G69" s="216" t="str">
        <f t="shared" si="8"/>
        <v>26600,00</v>
      </c>
      <c r="H69" s="216" t="str">
        <f t="shared" si="8"/>
        <v>26600,00</v>
      </c>
    </row>
    <row r="70" spans="1:8" ht="25.5">
      <c r="A70" s="68">
        <v>60</v>
      </c>
      <c r="B70" s="218" t="s">
        <v>7</v>
      </c>
      <c r="C70" s="214" t="s">
        <v>468</v>
      </c>
      <c r="D70" s="215" t="s">
        <v>518</v>
      </c>
      <c r="E70" s="213">
        <v>200</v>
      </c>
      <c r="F70" s="221">
        <f>F71</f>
        <v>18900</v>
      </c>
      <c r="G70" s="221" t="str">
        <f t="shared" si="8"/>
        <v>26600,00</v>
      </c>
      <c r="H70" s="221" t="str">
        <f t="shared" si="8"/>
        <v>26600,00</v>
      </c>
    </row>
    <row r="71" spans="1:8" ht="25.5">
      <c r="A71" s="68">
        <v>61</v>
      </c>
      <c r="B71" s="218" t="s">
        <v>475</v>
      </c>
      <c r="C71" s="214" t="s">
        <v>468</v>
      </c>
      <c r="D71" s="215" t="s">
        <v>518</v>
      </c>
      <c r="E71" s="213">
        <v>240</v>
      </c>
      <c r="F71" s="221">
        <v>18900</v>
      </c>
      <c r="G71" s="221" t="s">
        <v>490</v>
      </c>
      <c r="H71" s="221" t="s">
        <v>490</v>
      </c>
    </row>
    <row r="72" spans="1:8" ht="25.5">
      <c r="A72" s="68">
        <v>62</v>
      </c>
      <c r="B72" s="87" t="s">
        <v>15</v>
      </c>
      <c r="C72" s="135" t="s">
        <v>19</v>
      </c>
      <c r="D72" s="151">
        <v>100000000</v>
      </c>
      <c r="E72" s="134"/>
      <c r="F72" s="161">
        <f>F73</f>
        <v>75242</v>
      </c>
      <c r="G72" s="161" t="str">
        <f>G73</f>
        <v>95192,00</v>
      </c>
      <c r="H72" s="161" t="str">
        <f>H73</f>
        <v>95242,00</v>
      </c>
    </row>
    <row r="73" spans="1:8" ht="40.5" customHeight="1">
      <c r="A73" s="68">
        <v>63</v>
      </c>
      <c r="B73" s="87" t="s">
        <v>105</v>
      </c>
      <c r="C73" s="135" t="s">
        <v>19</v>
      </c>
      <c r="D73" s="151">
        <v>100000000</v>
      </c>
      <c r="E73" s="134"/>
      <c r="F73" s="246">
        <f>+F74</f>
        <v>75242</v>
      </c>
      <c r="G73" s="246" t="str">
        <f>+G74</f>
        <v>95192,00</v>
      </c>
      <c r="H73" s="246" t="str">
        <f>+H74</f>
        <v>95242,00</v>
      </c>
    </row>
    <row r="74" spans="1:8" ht="25.5">
      <c r="A74" s="68">
        <v>64</v>
      </c>
      <c r="B74" s="78" t="s">
        <v>17</v>
      </c>
      <c r="C74" s="135" t="s">
        <v>19</v>
      </c>
      <c r="D74" s="151">
        <v>130000000</v>
      </c>
      <c r="E74" s="134"/>
      <c r="F74" s="246">
        <f>F75</f>
        <v>75242</v>
      </c>
      <c r="G74" s="246" t="str">
        <f aca="true" t="shared" si="9" ref="G74:H76">G75</f>
        <v>95192,00</v>
      </c>
      <c r="H74" s="246" t="str">
        <f t="shared" si="9"/>
        <v>95242,00</v>
      </c>
    </row>
    <row r="75" spans="1:8" ht="89.25">
      <c r="A75" s="68">
        <v>65</v>
      </c>
      <c r="B75" s="78" t="s">
        <v>106</v>
      </c>
      <c r="C75" s="135" t="s">
        <v>19</v>
      </c>
      <c r="D75" s="151">
        <v>130082020</v>
      </c>
      <c r="E75" s="134"/>
      <c r="F75" s="246">
        <f>F76</f>
        <v>75242</v>
      </c>
      <c r="G75" s="246" t="str">
        <f t="shared" si="9"/>
        <v>95192,00</v>
      </c>
      <c r="H75" s="246" t="str">
        <f t="shared" si="9"/>
        <v>95242,00</v>
      </c>
    </row>
    <row r="76" spans="1:8" ht="25.5">
      <c r="A76" s="68">
        <v>66</v>
      </c>
      <c r="B76" s="78" t="s">
        <v>7</v>
      </c>
      <c r="C76" s="135" t="s">
        <v>19</v>
      </c>
      <c r="D76" s="151">
        <v>130082020</v>
      </c>
      <c r="E76" s="134">
        <v>200</v>
      </c>
      <c r="F76" s="246">
        <f>F77</f>
        <v>75242</v>
      </c>
      <c r="G76" s="246" t="str">
        <f t="shared" si="9"/>
        <v>95192,00</v>
      </c>
      <c r="H76" s="246" t="str">
        <f t="shared" si="9"/>
        <v>95242,00</v>
      </c>
    </row>
    <row r="77" spans="1:8" ht="24.75" customHeight="1">
      <c r="A77" s="68">
        <v>67</v>
      </c>
      <c r="B77" s="78" t="s">
        <v>8</v>
      </c>
      <c r="C77" s="135" t="s">
        <v>19</v>
      </c>
      <c r="D77" s="151">
        <v>130082020</v>
      </c>
      <c r="E77" s="134">
        <v>240</v>
      </c>
      <c r="F77" s="246">
        <v>75242</v>
      </c>
      <c r="G77" s="246" t="s">
        <v>491</v>
      </c>
      <c r="H77" s="246" t="s">
        <v>492</v>
      </c>
    </row>
    <row r="78" spans="1:8" ht="12.75" hidden="1">
      <c r="A78" s="68">
        <v>47</v>
      </c>
      <c r="B78" s="78" t="s">
        <v>165</v>
      </c>
      <c r="C78" s="135" t="s">
        <v>166</v>
      </c>
      <c r="D78" s="151"/>
      <c r="E78" s="134"/>
      <c r="F78" s="246">
        <f aca="true" t="shared" si="10" ref="F78:F83">+F79</f>
        <v>187600</v>
      </c>
      <c r="G78" s="246">
        <f aca="true" t="shared" si="11" ref="G78:H83">+G79</f>
        <v>0</v>
      </c>
      <c r="H78" s="246">
        <f t="shared" si="11"/>
        <v>0</v>
      </c>
    </row>
    <row r="79" spans="1:8" ht="12.75" hidden="1">
      <c r="A79" s="68">
        <v>48</v>
      </c>
      <c r="B79" s="78" t="s">
        <v>20</v>
      </c>
      <c r="C79" s="135" t="s">
        <v>22</v>
      </c>
      <c r="D79" s="151"/>
      <c r="E79" s="134"/>
      <c r="F79" s="246">
        <f t="shared" si="10"/>
        <v>187600</v>
      </c>
      <c r="G79" s="246">
        <f t="shared" si="11"/>
        <v>0</v>
      </c>
      <c r="H79" s="246">
        <f t="shared" si="11"/>
        <v>0</v>
      </c>
    </row>
    <row r="80" spans="1:8" ht="51" hidden="1">
      <c r="A80" s="68">
        <v>49</v>
      </c>
      <c r="B80" s="78" t="s">
        <v>16</v>
      </c>
      <c r="C80" s="135" t="s">
        <v>166</v>
      </c>
      <c r="D80" s="151" t="s">
        <v>205</v>
      </c>
      <c r="E80" s="134"/>
      <c r="F80" s="246">
        <f t="shared" si="10"/>
        <v>187600</v>
      </c>
      <c r="G80" s="246">
        <f t="shared" si="11"/>
        <v>0</v>
      </c>
      <c r="H80" s="246">
        <f t="shared" si="11"/>
        <v>0</v>
      </c>
    </row>
    <row r="81" spans="1:8" ht="25.5" hidden="1">
      <c r="A81" s="68">
        <v>50</v>
      </c>
      <c r="B81" s="78" t="s">
        <v>21</v>
      </c>
      <c r="C81" s="135" t="s">
        <v>22</v>
      </c>
      <c r="D81" s="151" t="s">
        <v>265</v>
      </c>
      <c r="E81" s="134"/>
      <c r="F81" s="246">
        <f>+F82+F85</f>
        <v>187600</v>
      </c>
      <c r="G81" s="246">
        <f t="shared" si="11"/>
        <v>0</v>
      </c>
      <c r="H81" s="246">
        <f t="shared" si="11"/>
        <v>0</v>
      </c>
    </row>
    <row r="82" spans="1:8" ht="89.25" customHeight="1" hidden="1">
      <c r="A82" s="68">
        <v>51</v>
      </c>
      <c r="B82" s="79" t="s">
        <v>285</v>
      </c>
      <c r="C82" s="135" t="s">
        <v>22</v>
      </c>
      <c r="D82" s="151" t="s">
        <v>266</v>
      </c>
      <c r="E82" s="134"/>
      <c r="F82" s="246">
        <f t="shared" si="10"/>
        <v>93800</v>
      </c>
      <c r="G82" s="246">
        <f t="shared" si="11"/>
        <v>0</v>
      </c>
      <c r="H82" s="246">
        <f t="shared" si="11"/>
        <v>0</v>
      </c>
    </row>
    <row r="83" spans="1:8" ht="25.5" hidden="1">
      <c r="A83" s="68">
        <v>52</v>
      </c>
      <c r="B83" s="78" t="s">
        <v>7</v>
      </c>
      <c r="C83" s="135" t="s">
        <v>22</v>
      </c>
      <c r="D83" s="151" t="s">
        <v>266</v>
      </c>
      <c r="E83" s="134">
        <v>200</v>
      </c>
      <c r="F83" s="246">
        <f t="shared" si="10"/>
        <v>93800</v>
      </c>
      <c r="G83" s="246">
        <f t="shared" si="11"/>
        <v>0</v>
      </c>
      <c r="H83" s="246">
        <f t="shared" si="11"/>
        <v>0</v>
      </c>
    </row>
    <row r="84" spans="1:8" ht="25.5" hidden="1">
      <c r="A84" s="68">
        <v>53</v>
      </c>
      <c r="B84" s="78" t="s">
        <v>8</v>
      </c>
      <c r="C84" s="135" t="s">
        <v>22</v>
      </c>
      <c r="D84" s="151" t="s">
        <v>266</v>
      </c>
      <c r="E84" s="134">
        <v>240</v>
      </c>
      <c r="F84" s="246">
        <v>93800</v>
      </c>
      <c r="G84" s="246">
        <v>0</v>
      </c>
      <c r="H84" s="246">
        <v>0</v>
      </c>
    </row>
    <row r="85" spans="1:8" ht="12.75">
      <c r="A85" s="68">
        <v>68</v>
      </c>
      <c r="B85" s="78" t="s">
        <v>165</v>
      </c>
      <c r="C85" s="135" t="s">
        <v>166</v>
      </c>
      <c r="D85" s="151"/>
      <c r="E85" s="134"/>
      <c r="F85" s="184">
        <f>F86</f>
        <v>93800</v>
      </c>
      <c r="G85" s="246">
        <f aca="true" t="shared" si="12" ref="G85:H93">+G86</f>
        <v>845817</v>
      </c>
      <c r="H85" s="246" t="str">
        <f t="shared" si="12"/>
        <v>101100,00</v>
      </c>
    </row>
    <row r="86" spans="1:8" ht="12.75">
      <c r="A86" s="68">
        <v>69</v>
      </c>
      <c r="B86" s="78" t="s">
        <v>104</v>
      </c>
      <c r="C86" s="135" t="s">
        <v>22</v>
      </c>
      <c r="D86" s="151"/>
      <c r="E86" s="134"/>
      <c r="F86" s="184">
        <f>F87</f>
        <v>93800</v>
      </c>
      <c r="G86" s="246">
        <f t="shared" si="12"/>
        <v>845817</v>
      </c>
      <c r="H86" s="246" t="str">
        <f t="shared" si="12"/>
        <v>101100,00</v>
      </c>
    </row>
    <row r="87" spans="1:8" ht="45.75" customHeight="1">
      <c r="A87" s="68">
        <v>70</v>
      </c>
      <c r="B87" s="78" t="s">
        <v>109</v>
      </c>
      <c r="C87" s="135" t="s">
        <v>22</v>
      </c>
      <c r="D87" s="151">
        <v>100000000</v>
      </c>
      <c r="E87" s="134"/>
      <c r="F87" s="184">
        <f>+F88</f>
        <v>93800</v>
      </c>
      <c r="G87" s="246">
        <f t="shared" si="12"/>
        <v>845817</v>
      </c>
      <c r="H87" s="246" t="str">
        <f t="shared" si="12"/>
        <v>101100,00</v>
      </c>
    </row>
    <row r="88" spans="1:8" ht="25.5">
      <c r="A88" s="68">
        <v>71</v>
      </c>
      <c r="B88" s="78" t="s">
        <v>21</v>
      </c>
      <c r="C88" s="135" t="s">
        <v>22</v>
      </c>
      <c r="D88" s="151">
        <v>120000000</v>
      </c>
      <c r="E88" s="134"/>
      <c r="F88" s="246">
        <f>+F92</f>
        <v>93800</v>
      </c>
      <c r="G88" s="246">
        <f>+G89+G92</f>
        <v>845817</v>
      </c>
      <c r="H88" s="246" t="str">
        <f>H92</f>
        <v>101100,00</v>
      </c>
    </row>
    <row r="89" spans="1:8" ht="114.75">
      <c r="A89" s="68">
        <v>72</v>
      </c>
      <c r="B89" s="245" t="s">
        <v>487</v>
      </c>
      <c r="C89" s="135" t="s">
        <v>22</v>
      </c>
      <c r="D89" s="134" t="s">
        <v>493</v>
      </c>
      <c r="E89" s="248"/>
      <c r="F89" s="246">
        <v>0</v>
      </c>
      <c r="G89" s="161" t="s">
        <v>494</v>
      </c>
      <c r="H89" s="161" t="str">
        <f>H90</f>
        <v>0,00</v>
      </c>
    </row>
    <row r="90" spans="1:8" ht="25.5">
      <c r="A90" s="68">
        <v>73</v>
      </c>
      <c r="B90" s="228" t="s">
        <v>292</v>
      </c>
      <c r="C90" s="135" t="s">
        <v>22</v>
      </c>
      <c r="D90" s="134" t="s">
        <v>493</v>
      </c>
      <c r="E90" s="134">
        <v>200</v>
      </c>
      <c r="F90" s="246">
        <v>0</v>
      </c>
      <c r="G90" s="161" t="s">
        <v>494</v>
      </c>
      <c r="H90" s="161" t="str">
        <f>H91</f>
        <v>0,00</v>
      </c>
    </row>
    <row r="91" spans="1:8" ht="25.5">
      <c r="A91" s="68">
        <v>74</v>
      </c>
      <c r="B91" s="228" t="s">
        <v>293</v>
      </c>
      <c r="C91" s="135" t="s">
        <v>22</v>
      </c>
      <c r="D91" s="134" t="s">
        <v>493</v>
      </c>
      <c r="E91" s="249">
        <v>240</v>
      </c>
      <c r="F91" s="246">
        <v>0</v>
      </c>
      <c r="G91" s="161" t="s">
        <v>494</v>
      </c>
      <c r="H91" s="161" t="s">
        <v>486</v>
      </c>
    </row>
    <row r="92" spans="1:8" ht="102">
      <c r="A92" s="68">
        <v>75</v>
      </c>
      <c r="B92" s="84" t="s">
        <v>110</v>
      </c>
      <c r="C92" s="135" t="s">
        <v>22</v>
      </c>
      <c r="D92" s="151">
        <v>120081090</v>
      </c>
      <c r="E92" s="134"/>
      <c r="F92" s="161">
        <f>F93</f>
        <v>93800</v>
      </c>
      <c r="G92" s="246" t="str">
        <f>G93</f>
        <v>97100,00</v>
      </c>
      <c r="H92" s="246" t="str">
        <f t="shared" si="12"/>
        <v>101100,00</v>
      </c>
    </row>
    <row r="93" spans="1:8" ht="29.25" customHeight="1">
      <c r="A93" s="68">
        <v>76</v>
      </c>
      <c r="B93" s="78" t="s">
        <v>292</v>
      </c>
      <c r="C93" s="135" t="s">
        <v>22</v>
      </c>
      <c r="D93" s="151">
        <v>120081090</v>
      </c>
      <c r="E93" s="134">
        <v>200</v>
      </c>
      <c r="F93" s="161">
        <f>+F94</f>
        <v>93800</v>
      </c>
      <c r="G93" s="246" t="str">
        <f t="shared" si="12"/>
        <v>97100,00</v>
      </c>
      <c r="H93" s="246" t="str">
        <f t="shared" si="12"/>
        <v>101100,00</v>
      </c>
    </row>
    <row r="94" spans="1:8" ht="26.25" customHeight="1">
      <c r="A94" s="68">
        <v>77</v>
      </c>
      <c r="B94" s="78" t="s">
        <v>293</v>
      </c>
      <c r="C94" s="135" t="s">
        <v>22</v>
      </c>
      <c r="D94" s="151">
        <v>120081090</v>
      </c>
      <c r="E94" s="134">
        <v>240</v>
      </c>
      <c r="F94" s="161">
        <v>93800</v>
      </c>
      <c r="G94" s="252" t="s">
        <v>495</v>
      </c>
      <c r="H94" s="252" t="s">
        <v>506</v>
      </c>
    </row>
    <row r="95" spans="1:8" ht="12.75">
      <c r="A95" s="68">
        <v>78</v>
      </c>
      <c r="B95" s="78" t="s">
        <v>218</v>
      </c>
      <c r="C95" s="135" t="s">
        <v>227</v>
      </c>
      <c r="D95" s="151"/>
      <c r="E95" s="134"/>
      <c r="F95" s="161">
        <f>+F96+F102</f>
        <v>996720</v>
      </c>
      <c r="G95" s="247">
        <f>+G96+G102</f>
        <v>961449</v>
      </c>
      <c r="H95" s="247">
        <f>+H96</f>
        <v>959909</v>
      </c>
    </row>
    <row r="96" spans="1:8" ht="12.75">
      <c r="A96" s="68">
        <v>79</v>
      </c>
      <c r="B96" s="78" t="s">
        <v>167</v>
      </c>
      <c r="C96" s="135" t="s">
        <v>168</v>
      </c>
      <c r="D96" s="151"/>
      <c r="E96" s="134"/>
      <c r="F96" s="161">
        <f>F97</f>
        <v>648149</v>
      </c>
      <c r="G96" s="161" t="str">
        <f>G97</f>
        <v>606878,00</v>
      </c>
      <c r="H96" s="161">
        <f>H97</f>
        <v>959909</v>
      </c>
    </row>
    <row r="97" spans="1:8" ht="41.25" customHeight="1">
      <c r="A97" s="68">
        <v>80</v>
      </c>
      <c r="B97" s="78" t="s">
        <v>105</v>
      </c>
      <c r="C97" s="135" t="s">
        <v>168</v>
      </c>
      <c r="D97" s="151">
        <v>100000000</v>
      </c>
      <c r="E97" s="134"/>
      <c r="F97" s="161">
        <v>648149</v>
      </c>
      <c r="G97" s="161" t="str">
        <f>+G98</f>
        <v>606878,00</v>
      </c>
      <c r="H97" s="161">
        <f>+H98</f>
        <v>959909</v>
      </c>
    </row>
    <row r="98" spans="1:8" ht="25.5">
      <c r="A98" s="68">
        <v>81</v>
      </c>
      <c r="B98" s="78" t="s">
        <v>107</v>
      </c>
      <c r="C98" s="135" t="s">
        <v>168</v>
      </c>
      <c r="D98" s="151">
        <v>110000000</v>
      </c>
      <c r="E98" s="134"/>
      <c r="F98" s="161">
        <v>648149</v>
      </c>
      <c r="G98" s="161" t="str">
        <f>G99</f>
        <v>606878,00</v>
      </c>
      <c r="H98" s="161">
        <f>+H99+H102</f>
        <v>959909</v>
      </c>
    </row>
    <row r="99" spans="1:8" ht="79.5" customHeight="1">
      <c r="A99" s="68">
        <v>82</v>
      </c>
      <c r="B99" s="78" t="s">
        <v>111</v>
      </c>
      <c r="C99" s="135" t="s">
        <v>168</v>
      </c>
      <c r="D99" s="151">
        <v>110083010</v>
      </c>
      <c r="E99" s="134"/>
      <c r="F99" s="161">
        <v>648149</v>
      </c>
      <c r="G99" s="161" t="str">
        <f>+G100</f>
        <v>606878,00</v>
      </c>
      <c r="H99" s="161" t="str">
        <f>+H100</f>
        <v>605338,0</v>
      </c>
    </row>
    <row r="100" spans="1:8" ht="25.5">
      <c r="A100" s="68">
        <v>83</v>
      </c>
      <c r="B100" s="78" t="s">
        <v>7</v>
      </c>
      <c r="C100" s="135" t="s">
        <v>168</v>
      </c>
      <c r="D100" s="151">
        <v>110083010</v>
      </c>
      <c r="E100" s="134">
        <v>200</v>
      </c>
      <c r="F100" s="161">
        <v>648149</v>
      </c>
      <c r="G100" s="161" t="str">
        <f>G101</f>
        <v>606878,00</v>
      </c>
      <c r="H100" s="161" t="str">
        <f>H101</f>
        <v>605338,0</v>
      </c>
    </row>
    <row r="101" spans="1:8" ht="25.5">
      <c r="A101" s="68">
        <v>84</v>
      </c>
      <c r="B101" s="78" t="s">
        <v>8</v>
      </c>
      <c r="C101" s="135" t="s">
        <v>168</v>
      </c>
      <c r="D101" s="151">
        <v>110083010</v>
      </c>
      <c r="E101" s="134">
        <v>240</v>
      </c>
      <c r="F101" s="161">
        <v>648149</v>
      </c>
      <c r="G101" s="161" t="s">
        <v>498</v>
      </c>
      <c r="H101" s="161" t="s">
        <v>496</v>
      </c>
    </row>
    <row r="102" spans="1:8" ht="12.75">
      <c r="A102" s="68">
        <v>85</v>
      </c>
      <c r="B102" s="78" t="s">
        <v>219</v>
      </c>
      <c r="C102" s="135" t="s">
        <v>228</v>
      </c>
      <c r="D102" s="151"/>
      <c r="E102" s="135"/>
      <c r="F102" s="161">
        <f>+F103</f>
        <v>348571</v>
      </c>
      <c r="G102" s="161">
        <f>G103</f>
        <v>354571</v>
      </c>
      <c r="H102" s="161">
        <f>H103</f>
        <v>354571</v>
      </c>
    </row>
    <row r="103" spans="1:8" ht="41.25" customHeight="1">
      <c r="A103" s="68">
        <v>86</v>
      </c>
      <c r="B103" s="78" t="s">
        <v>105</v>
      </c>
      <c r="C103" s="135" t="s">
        <v>228</v>
      </c>
      <c r="D103" s="151">
        <v>100000000</v>
      </c>
      <c r="E103" s="135"/>
      <c r="F103" s="161">
        <f>+F104</f>
        <v>348571</v>
      </c>
      <c r="G103" s="161">
        <f aca="true" t="shared" si="13" ref="G103:H106">+G104</f>
        <v>354571</v>
      </c>
      <c r="H103" s="161">
        <f t="shared" si="13"/>
        <v>354571</v>
      </c>
    </row>
    <row r="104" spans="1:8" ht="25.5">
      <c r="A104" s="68">
        <v>87</v>
      </c>
      <c r="B104" s="78" t="s">
        <v>113</v>
      </c>
      <c r="C104" s="135" t="s">
        <v>228</v>
      </c>
      <c r="D104" s="151">
        <v>110000000</v>
      </c>
      <c r="E104" s="135"/>
      <c r="F104" s="161">
        <f>+F105+F108</f>
        <v>348571</v>
      </c>
      <c r="G104" s="161">
        <f>+G105+G108</f>
        <v>354571</v>
      </c>
      <c r="H104" s="161">
        <f>+H105+H108</f>
        <v>354571</v>
      </c>
    </row>
    <row r="105" spans="1:8" ht="68.25" customHeight="1">
      <c r="A105" s="68">
        <v>88</v>
      </c>
      <c r="B105" s="78" t="s">
        <v>112</v>
      </c>
      <c r="C105" s="135" t="s">
        <v>228</v>
      </c>
      <c r="D105" s="151">
        <v>110081010</v>
      </c>
      <c r="E105" s="135"/>
      <c r="F105" s="161">
        <v>318571</v>
      </c>
      <c r="G105" s="161" t="str">
        <f t="shared" si="13"/>
        <v>318571,00</v>
      </c>
      <c r="H105" s="161" t="str">
        <f t="shared" si="13"/>
        <v>318571,00</v>
      </c>
    </row>
    <row r="106" spans="1:8" ht="30" customHeight="1">
      <c r="A106" s="68">
        <v>89</v>
      </c>
      <c r="B106" s="78" t="s">
        <v>7</v>
      </c>
      <c r="C106" s="135" t="s">
        <v>228</v>
      </c>
      <c r="D106" s="151">
        <v>110081010</v>
      </c>
      <c r="E106" s="135" t="s">
        <v>155</v>
      </c>
      <c r="F106" s="161">
        <v>318571</v>
      </c>
      <c r="G106" s="161" t="str">
        <f t="shared" si="13"/>
        <v>318571,00</v>
      </c>
      <c r="H106" s="161" t="str">
        <f t="shared" si="13"/>
        <v>318571,00</v>
      </c>
    </row>
    <row r="107" spans="1:8" ht="25.5">
      <c r="A107" s="68">
        <v>90</v>
      </c>
      <c r="B107" s="78" t="s">
        <v>8</v>
      </c>
      <c r="C107" s="135" t="s">
        <v>228</v>
      </c>
      <c r="D107" s="151">
        <v>110081010</v>
      </c>
      <c r="E107" s="135" t="s">
        <v>156</v>
      </c>
      <c r="F107" s="161">
        <v>318571</v>
      </c>
      <c r="G107" s="161" t="s">
        <v>497</v>
      </c>
      <c r="H107" s="161" t="s">
        <v>497</v>
      </c>
    </row>
    <row r="108" spans="1:8" ht="89.25">
      <c r="A108" s="68">
        <v>91</v>
      </c>
      <c r="B108" s="78" t="s">
        <v>114</v>
      </c>
      <c r="C108" s="135" t="s">
        <v>228</v>
      </c>
      <c r="D108" s="151">
        <v>110081050</v>
      </c>
      <c r="E108" s="135"/>
      <c r="F108" s="161">
        <f aca="true" t="shared" si="14" ref="F108:H109">+F109</f>
        <v>30000</v>
      </c>
      <c r="G108" s="161" t="str">
        <f t="shared" si="14"/>
        <v>36000,00</v>
      </c>
      <c r="H108" s="161" t="str">
        <f t="shared" si="14"/>
        <v>36000,00</v>
      </c>
    </row>
    <row r="109" spans="1:8" ht="29.25" customHeight="1">
      <c r="A109" s="68">
        <v>92</v>
      </c>
      <c r="B109" s="78" t="s">
        <v>7</v>
      </c>
      <c r="C109" s="135" t="s">
        <v>228</v>
      </c>
      <c r="D109" s="151">
        <v>110081050</v>
      </c>
      <c r="E109" s="135" t="s">
        <v>155</v>
      </c>
      <c r="F109" s="161">
        <f t="shared" si="14"/>
        <v>30000</v>
      </c>
      <c r="G109" s="161" t="str">
        <f t="shared" si="14"/>
        <v>36000,00</v>
      </c>
      <c r="H109" s="161" t="str">
        <f t="shared" si="14"/>
        <v>36000,00</v>
      </c>
    </row>
    <row r="110" spans="1:8" ht="25.5">
      <c r="A110" s="68">
        <v>93</v>
      </c>
      <c r="B110" s="78" t="s">
        <v>8</v>
      </c>
      <c r="C110" s="135" t="s">
        <v>228</v>
      </c>
      <c r="D110" s="151">
        <v>110081050</v>
      </c>
      <c r="E110" s="135" t="s">
        <v>156</v>
      </c>
      <c r="F110" s="193">
        <v>30000</v>
      </c>
      <c r="G110" s="161" t="s">
        <v>499</v>
      </c>
      <c r="H110" s="161" t="s">
        <v>499</v>
      </c>
    </row>
    <row r="111" spans="1:8" ht="12.75">
      <c r="A111" s="68">
        <v>94</v>
      </c>
      <c r="B111" s="89" t="s">
        <v>175</v>
      </c>
      <c r="C111" s="135" t="s">
        <v>230</v>
      </c>
      <c r="D111" s="152"/>
      <c r="E111" s="136"/>
      <c r="F111" s="193">
        <f>+F112</f>
        <v>754180</v>
      </c>
      <c r="G111" s="161" t="str">
        <f>+G112</f>
        <v>754180,00</v>
      </c>
      <c r="H111" s="161" t="str">
        <f>+H112</f>
        <v>754180,00</v>
      </c>
    </row>
    <row r="112" spans="1:8" ht="12.75">
      <c r="A112" s="68">
        <v>95</v>
      </c>
      <c r="B112" s="89" t="s">
        <v>220</v>
      </c>
      <c r="C112" s="135" t="s">
        <v>230</v>
      </c>
      <c r="D112" s="240"/>
      <c r="E112" s="186"/>
      <c r="F112" s="277">
        <f>F113</f>
        <v>754180</v>
      </c>
      <c r="G112" s="184" t="str">
        <f aca="true" t="shared" si="15" ref="G112:H116">G113</f>
        <v>754180,00</v>
      </c>
      <c r="H112" s="184" t="str">
        <f t="shared" si="15"/>
        <v>754180,00</v>
      </c>
    </row>
    <row r="113" spans="1:8" ht="45" customHeight="1">
      <c r="A113" s="68">
        <v>96</v>
      </c>
      <c r="B113" s="78" t="s">
        <v>328</v>
      </c>
      <c r="C113" s="135" t="s">
        <v>230</v>
      </c>
      <c r="D113" s="151">
        <v>100000000</v>
      </c>
      <c r="E113" s="186"/>
      <c r="F113" s="277">
        <f>F114</f>
        <v>754180</v>
      </c>
      <c r="G113" s="184" t="str">
        <f t="shared" si="15"/>
        <v>754180,00</v>
      </c>
      <c r="H113" s="184" t="str">
        <f t="shared" si="15"/>
        <v>754180,00</v>
      </c>
    </row>
    <row r="114" spans="1:8" ht="25.5">
      <c r="A114" s="68">
        <v>97</v>
      </c>
      <c r="B114" s="78" t="s">
        <v>329</v>
      </c>
      <c r="C114" s="135" t="s">
        <v>230</v>
      </c>
      <c r="D114" s="183" t="s">
        <v>331</v>
      </c>
      <c r="E114" s="186"/>
      <c r="F114" s="277">
        <f>F115</f>
        <v>754180</v>
      </c>
      <c r="G114" s="184" t="str">
        <f t="shared" si="15"/>
        <v>754180,00</v>
      </c>
      <c r="H114" s="184" t="str">
        <f t="shared" si="15"/>
        <v>754180,00</v>
      </c>
    </row>
    <row r="115" spans="1:8" ht="140.25">
      <c r="A115" s="68">
        <v>98</v>
      </c>
      <c r="B115" s="78" t="s">
        <v>334</v>
      </c>
      <c r="C115" s="135" t="s">
        <v>230</v>
      </c>
      <c r="D115" s="183" t="s">
        <v>332</v>
      </c>
      <c r="E115" s="240"/>
      <c r="F115" s="277">
        <f>F116</f>
        <v>754180</v>
      </c>
      <c r="G115" s="184" t="str">
        <f t="shared" si="15"/>
        <v>754180,00</v>
      </c>
      <c r="H115" s="184" t="str">
        <f t="shared" si="15"/>
        <v>754180,00</v>
      </c>
    </row>
    <row r="116" spans="1:8" ht="12.75">
      <c r="A116" s="68">
        <v>99</v>
      </c>
      <c r="B116" s="78" t="s">
        <v>317</v>
      </c>
      <c r="C116" s="135" t="s">
        <v>230</v>
      </c>
      <c r="D116" s="135" t="s">
        <v>332</v>
      </c>
      <c r="E116" s="134">
        <v>500</v>
      </c>
      <c r="F116" s="277">
        <v>754180</v>
      </c>
      <c r="G116" s="193" t="str">
        <f t="shared" si="15"/>
        <v>754180,00</v>
      </c>
      <c r="H116" s="193" t="str">
        <f t="shared" si="15"/>
        <v>754180,00</v>
      </c>
    </row>
    <row r="117" spans="1:8" ht="16.5" customHeight="1">
      <c r="A117" s="68">
        <v>100</v>
      </c>
      <c r="B117" s="78" t="s">
        <v>208</v>
      </c>
      <c r="C117" s="135" t="s">
        <v>230</v>
      </c>
      <c r="D117" s="135" t="s">
        <v>332</v>
      </c>
      <c r="E117" s="134">
        <v>540</v>
      </c>
      <c r="F117" s="277" t="str">
        <f aca="true" t="shared" si="16" ref="F117:F122">F118</f>
        <v>36396,00</v>
      </c>
      <c r="G117" s="193" t="s">
        <v>434</v>
      </c>
      <c r="H117" s="193" t="s">
        <v>434</v>
      </c>
    </row>
    <row r="118" spans="1:8" ht="16.5" customHeight="1">
      <c r="A118" s="68">
        <v>101</v>
      </c>
      <c r="B118" s="78" t="s">
        <v>365</v>
      </c>
      <c r="C118" s="135" t="s">
        <v>367</v>
      </c>
      <c r="D118" s="183"/>
      <c r="E118" s="185"/>
      <c r="F118" s="277" t="str">
        <f t="shared" si="16"/>
        <v>36396,00</v>
      </c>
      <c r="G118" s="277" t="str">
        <f aca="true" t="shared" si="17" ref="G118:H123">G119</f>
        <v>36396,00</v>
      </c>
      <c r="H118" s="277" t="str">
        <f t="shared" si="17"/>
        <v>36396,00</v>
      </c>
    </row>
    <row r="119" spans="1:8" ht="16.5" customHeight="1">
      <c r="A119" s="68">
        <v>102</v>
      </c>
      <c r="B119" s="78" t="s">
        <v>366</v>
      </c>
      <c r="C119" s="135" t="s">
        <v>368</v>
      </c>
      <c r="D119" s="240"/>
      <c r="E119" s="185"/>
      <c r="F119" s="277" t="str">
        <f t="shared" si="16"/>
        <v>36396,00</v>
      </c>
      <c r="G119" s="277" t="str">
        <f t="shared" si="17"/>
        <v>36396,00</v>
      </c>
      <c r="H119" s="277" t="str">
        <f t="shared" si="17"/>
        <v>36396,00</v>
      </c>
    </row>
    <row r="120" spans="1:8" ht="41.25" customHeight="1">
      <c r="A120" s="68">
        <v>103</v>
      </c>
      <c r="B120" s="78" t="s">
        <v>105</v>
      </c>
      <c r="C120" s="135" t="s">
        <v>368</v>
      </c>
      <c r="D120" s="151">
        <v>100000000</v>
      </c>
      <c r="E120" s="185"/>
      <c r="F120" s="277" t="str">
        <f t="shared" si="16"/>
        <v>36396,00</v>
      </c>
      <c r="G120" s="277" t="str">
        <f t="shared" si="17"/>
        <v>36396,00</v>
      </c>
      <c r="H120" s="277" t="str">
        <f t="shared" si="17"/>
        <v>36396,00</v>
      </c>
    </row>
    <row r="121" spans="1:8" ht="25.5" customHeight="1">
      <c r="A121" s="68">
        <v>104</v>
      </c>
      <c r="B121" s="78" t="s">
        <v>329</v>
      </c>
      <c r="C121" s="135" t="s">
        <v>368</v>
      </c>
      <c r="D121" s="183" t="s">
        <v>371</v>
      </c>
      <c r="E121" s="185"/>
      <c r="F121" s="277" t="str">
        <f t="shared" si="16"/>
        <v>36396,00</v>
      </c>
      <c r="G121" s="277" t="str">
        <f t="shared" si="17"/>
        <v>36396,00</v>
      </c>
      <c r="H121" s="277" t="str">
        <f t="shared" si="17"/>
        <v>36396,00</v>
      </c>
    </row>
    <row r="122" spans="1:8" ht="114" customHeight="1">
      <c r="A122" s="68">
        <v>105</v>
      </c>
      <c r="B122" s="78" t="s">
        <v>374</v>
      </c>
      <c r="C122" s="135" t="s">
        <v>368</v>
      </c>
      <c r="D122" s="183" t="s">
        <v>371</v>
      </c>
      <c r="E122" s="185"/>
      <c r="F122" s="277" t="str">
        <f t="shared" si="16"/>
        <v>36396,00</v>
      </c>
      <c r="G122" s="277" t="str">
        <f t="shared" si="17"/>
        <v>36396,00</v>
      </c>
      <c r="H122" s="277" t="str">
        <f t="shared" si="17"/>
        <v>36396,00</v>
      </c>
    </row>
    <row r="123" spans="1:8" ht="16.5" customHeight="1">
      <c r="A123" s="68">
        <v>106</v>
      </c>
      <c r="B123" s="78" t="s">
        <v>317</v>
      </c>
      <c r="C123" s="135" t="s">
        <v>368</v>
      </c>
      <c r="D123" s="183" t="s">
        <v>371</v>
      </c>
      <c r="E123" s="185">
        <v>500</v>
      </c>
      <c r="F123" s="277" t="s">
        <v>432</v>
      </c>
      <c r="G123" s="277" t="str">
        <f t="shared" si="17"/>
        <v>36396,00</v>
      </c>
      <c r="H123" s="277" t="str">
        <f t="shared" si="17"/>
        <v>36396,00</v>
      </c>
    </row>
    <row r="124" spans="1:8" ht="16.5" customHeight="1">
      <c r="A124" s="68">
        <v>107</v>
      </c>
      <c r="B124" s="78" t="s">
        <v>208</v>
      </c>
      <c r="C124" s="135" t="s">
        <v>368</v>
      </c>
      <c r="D124" s="183" t="s">
        <v>371</v>
      </c>
      <c r="E124" s="185">
        <v>540</v>
      </c>
      <c r="F124" s="277" t="str">
        <f aca="true" t="shared" si="18" ref="F124:F129">F125</f>
        <v>16452,10</v>
      </c>
      <c r="G124" s="277" t="s">
        <v>432</v>
      </c>
      <c r="H124" s="277" t="s">
        <v>432</v>
      </c>
    </row>
    <row r="125" spans="1:8" ht="24.75" customHeight="1">
      <c r="A125" s="68">
        <v>108</v>
      </c>
      <c r="B125" s="78" t="s">
        <v>325</v>
      </c>
      <c r="C125" s="134">
        <v>1400</v>
      </c>
      <c r="D125" s="187"/>
      <c r="E125" s="187"/>
      <c r="F125" s="277" t="str">
        <f t="shared" si="18"/>
        <v>16452,10</v>
      </c>
      <c r="G125" s="193" t="str">
        <f aca="true" t="shared" si="19" ref="G125:H130">G126</f>
        <v>16452,10</v>
      </c>
      <c r="H125" s="193" t="str">
        <f t="shared" si="19"/>
        <v>16452,10</v>
      </c>
    </row>
    <row r="126" spans="1:8" ht="15.75" customHeight="1">
      <c r="A126" s="68">
        <v>109</v>
      </c>
      <c r="B126" s="78" t="s">
        <v>335</v>
      </c>
      <c r="C126" s="134">
        <v>1403</v>
      </c>
      <c r="D126" s="278"/>
      <c r="E126" s="187"/>
      <c r="F126" s="277" t="str">
        <f t="shared" si="18"/>
        <v>16452,10</v>
      </c>
      <c r="G126" s="193" t="str">
        <f t="shared" si="19"/>
        <v>16452,10</v>
      </c>
      <c r="H126" s="193" t="str">
        <f t="shared" si="19"/>
        <v>16452,10</v>
      </c>
    </row>
    <row r="127" spans="1:8" ht="13.5" customHeight="1">
      <c r="A127" s="68">
        <v>110</v>
      </c>
      <c r="B127" s="78" t="s">
        <v>3</v>
      </c>
      <c r="C127" s="134">
        <v>1403</v>
      </c>
      <c r="D127" s="134">
        <v>8100000000</v>
      </c>
      <c r="E127" s="187"/>
      <c r="F127" s="277" t="str">
        <f t="shared" si="18"/>
        <v>16452,10</v>
      </c>
      <c r="G127" s="193" t="str">
        <f t="shared" si="19"/>
        <v>16452,10</v>
      </c>
      <c r="H127" s="193" t="str">
        <f t="shared" si="19"/>
        <v>16452,10</v>
      </c>
    </row>
    <row r="128" spans="1:8" ht="15.75" customHeight="1">
      <c r="A128" s="68">
        <v>111</v>
      </c>
      <c r="B128" s="78" t="s">
        <v>4</v>
      </c>
      <c r="C128" s="134">
        <v>1403</v>
      </c>
      <c r="D128" s="134">
        <v>8110000000</v>
      </c>
      <c r="E128" s="187"/>
      <c r="F128" s="277" t="str">
        <f t="shared" si="18"/>
        <v>16452,10</v>
      </c>
      <c r="G128" s="193" t="str">
        <f t="shared" si="19"/>
        <v>16452,10</v>
      </c>
      <c r="H128" s="193" t="str">
        <f t="shared" si="19"/>
        <v>16452,10</v>
      </c>
    </row>
    <row r="129" spans="1:8" ht="20.25" customHeight="1">
      <c r="A129" s="68">
        <v>112</v>
      </c>
      <c r="B129" s="78" t="s">
        <v>333</v>
      </c>
      <c r="C129" s="134">
        <v>1403</v>
      </c>
      <c r="D129" s="134">
        <v>8110082090</v>
      </c>
      <c r="E129" s="240"/>
      <c r="F129" s="277" t="str">
        <f t="shared" si="18"/>
        <v>16452,10</v>
      </c>
      <c r="G129" s="193" t="str">
        <f t="shared" si="19"/>
        <v>16452,10</v>
      </c>
      <c r="H129" s="193" t="str">
        <f t="shared" si="19"/>
        <v>16452,10</v>
      </c>
    </row>
    <row r="130" spans="1:8" ht="20.25" customHeight="1">
      <c r="A130" s="68">
        <v>113</v>
      </c>
      <c r="B130" s="78" t="s">
        <v>317</v>
      </c>
      <c r="C130" s="134">
        <v>1403</v>
      </c>
      <c r="D130" s="134">
        <v>8110082090</v>
      </c>
      <c r="E130" s="134">
        <v>500</v>
      </c>
      <c r="F130" s="277" t="s">
        <v>372</v>
      </c>
      <c r="G130" s="193" t="str">
        <f t="shared" si="19"/>
        <v>16452,10</v>
      </c>
      <c r="H130" s="193" t="str">
        <f t="shared" si="19"/>
        <v>16452,10</v>
      </c>
    </row>
    <row r="131" spans="1:8" ht="13.5" customHeight="1">
      <c r="A131" s="68">
        <v>114</v>
      </c>
      <c r="B131" s="78" t="s">
        <v>208</v>
      </c>
      <c r="C131" s="134">
        <v>1403</v>
      </c>
      <c r="D131" s="134">
        <v>8110082090</v>
      </c>
      <c r="E131" s="134">
        <v>540</v>
      </c>
      <c r="F131" s="193" t="s">
        <v>372</v>
      </c>
      <c r="G131" s="193" t="s">
        <v>372</v>
      </c>
      <c r="H131" s="193" t="s">
        <v>372</v>
      </c>
    </row>
    <row r="132" spans="1:8" ht="13.5" customHeight="1">
      <c r="A132" s="91">
        <v>115</v>
      </c>
      <c r="B132" s="76" t="s">
        <v>310</v>
      </c>
      <c r="C132" s="134"/>
      <c r="D132" s="134"/>
      <c r="E132" s="134"/>
      <c r="F132" s="193"/>
      <c r="G132" s="254">
        <v>177988.03</v>
      </c>
      <c r="H132" s="279" t="s">
        <v>501</v>
      </c>
    </row>
    <row r="133" spans="1:8" ht="12.75">
      <c r="A133" s="346" t="s">
        <v>93</v>
      </c>
      <c r="B133" s="347"/>
      <c r="C133" s="138"/>
      <c r="D133" s="134"/>
      <c r="E133" s="134"/>
      <c r="F133" s="161">
        <f>+F11</f>
        <v>6446240</v>
      </c>
      <c r="G133" s="161">
        <f>+G12+G56+G65+G85+G95+G111+G118+G125+G132</f>
        <v>7119517</v>
      </c>
      <c r="H133" s="161">
        <f>+H12+H56+H65+H85+H95+H111+H118+H125+H132</f>
        <v>6332856</v>
      </c>
    </row>
    <row r="134" spans="1:8" ht="15.75">
      <c r="A134" s="101"/>
      <c r="B134" s="102"/>
      <c r="C134" s="103"/>
      <c r="D134" s="103"/>
      <c r="E134" s="103"/>
      <c r="F134" s="104"/>
      <c r="G134" s="61"/>
      <c r="H134" s="61"/>
    </row>
    <row r="135" spans="1:8" ht="15.75">
      <c r="A135" s="101"/>
      <c r="B135" s="102"/>
      <c r="C135" s="103"/>
      <c r="D135" s="103"/>
      <c r="E135" s="103"/>
      <c r="F135" s="104"/>
      <c r="G135" s="61"/>
      <c r="H135" s="61"/>
    </row>
    <row r="136" spans="1:8" ht="15.75">
      <c r="A136" s="101"/>
      <c r="B136" s="102"/>
      <c r="C136" s="103"/>
      <c r="D136" s="103"/>
      <c r="E136" s="103"/>
      <c r="F136" s="104"/>
      <c r="G136" s="61"/>
      <c r="H136" s="61"/>
    </row>
    <row r="137" spans="1:8" ht="15.75">
      <c r="A137" s="101"/>
      <c r="B137" s="102"/>
      <c r="C137" s="103"/>
      <c r="D137" s="103"/>
      <c r="E137" s="103"/>
      <c r="F137" s="104"/>
      <c r="G137" s="61"/>
      <c r="H137" s="61"/>
    </row>
    <row r="138" spans="1:8" ht="15.75">
      <c r="A138" s="101"/>
      <c r="B138" s="102"/>
      <c r="C138" s="103"/>
      <c r="D138" s="103"/>
      <c r="E138" s="103"/>
      <c r="F138" s="104"/>
      <c r="G138" s="61"/>
      <c r="H138" s="61"/>
    </row>
    <row r="139" spans="1:8" ht="15.75">
      <c r="A139" s="101"/>
      <c r="B139" s="102"/>
      <c r="C139" s="103"/>
      <c r="D139" s="103"/>
      <c r="E139" s="103"/>
      <c r="F139" s="104"/>
      <c r="G139" s="61"/>
      <c r="H139" s="61"/>
    </row>
    <row r="140" spans="1:8" ht="15.75">
      <c r="A140" s="101"/>
      <c r="B140" s="102"/>
      <c r="C140" s="103"/>
      <c r="D140" s="103"/>
      <c r="E140" s="103"/>
      <c r="F140" s="104"/>
      <c r="G140" s="61"/>
      <c r="H140" s="61"/>
    </row>
    <row r="141" spans="1:8" ht="15.75">
      <c r="A141" s="101"/>
      <c r="B141" s="105"/>
      <c r="C141" s="101"/>
      <c r="D141" s="101"/>
      <c r="E141" s="101"/>
      <c r="F141" s="104"/>
      <c r="G141" s="61"/>
      <c r="H141" s="61"/>
    </row>
    <row r="142" spans="1:8" ht="15.75">
      <c r="A142" s="101"/>
      <c r="B142" s="105"/>
      <c r="C142" s="101"/>
      <c r="D142" s="101"/>
      <c r="E142" s="101"/>
      <c r="F142" s="104"/>
      <c r="G142" s="61"/>
      <c r="H142" s="61"/>
    </row>
    <row r="143" spans="1:8" ht="15.75">
      <c r="A143" s="101"/>
      <c r="B143" s="105"/>
      <c r="C143" s="101"/>
      <c r="D143" s="101"/>
      <c r="E143" s="101"/>
      <c r="F143" s="104"/>
      <c r="G143" s="61"/>
      <c r="H143" s="61"/>
    </row>
    <row r="144" spans="1:8" ht="15.75">
      <c r="A144" s="101"/>
      <c r="B144" s="105"/>
      <c r="C144" s="101"/>
      <c r="D144" s="101"/>
      <c r="E144" s="101"/>
      <c r="F144" s="104"/>
      <c r="G144" s="61"/>
      <c r="H144" s="61"/>
    </row>
    <row r="145" spans="1:8" ht="15.75">
      <c r="A145" s="101"/>
      <c r="B145" s="102"/>
      <c r="C145" s="101"/>
      <c r="D145" s="101"/>
      <c r="E145" s="101"/>
      <c r="F145" s="104"/>
      <c r="G145" s="61"/>
      <c r="H145" s="61"/>
    </row>
    <row r="146" spans="1:8" ht="15.75">
      <c r="A146" s="101"/>
      <c r="B146" s="102"/>
      <c r="C146" s="101"/>
      <c r="D146" s="101"/>
      <c r="E146" s="101"/>
      <c r="F146" s="104"/>
      <c r="G146" s="61"/>
      <c r="H146" s="61"/>
    </row>
    <row r="147" spans="1:8" ht="15.75">
      <c r="A147" s="101"/>
      <c r="B147" s="106"/>
      <c r="C147" s="101"/>
      <c r="D147" s="101"/>
      <c r="E147" s="101"/>
      <c r="F147" s="104"/>
      <c r="G147" s="61"/>
      <c r="H147" s="61"/>
    </row>
    <row r="148" spans="1:8" ht="15.75">
      <c r="A148" s="101"/>
      <c r="B148" s="107"/>
      <c r="C148" s="101"/>
      <c r="D148" s="101"/>
      <c r="E148" s="101"/>
      <c r="F148" s="104"/>
      <c r="G148" s="61"/>
      <c r="H148" s="61"/>
    </row>
    <row r="149" spans="1:8" ht="15.75">
      <c r="A149" s="101"/>
      <c r="B149" s="107"/>
      <c r="C149" s="101"/>
      <c r="D149" s="101"/>
      <c r="E149" s="101"/>
      <c r="F149" s="104"/>
      <c r="G149" s="61"/>
      <c r="H149" s="61"/>
    </row>
    <row r="150" spans="1:8" ht="15.75">
      <c r="A150" s="101"/>
      <c r="B150" s="102"/>
      <c r="C150" s="101"/>
      <c r="D150" s="101"/>
      <c r="E150" s="103"/>
      <c r="F150" s="104"/>
      <c r="G150" s="61"/>
      <c r="H150" s="61"/>
    </row>
    <row r="151" spans="1:8" ht="15.75">
      <c r="A151" s="101"/>
      <c r="B151" s="102"/>
      <c r="C151" s="101"/>
      <c r="D151" s="101"/>
      <c r="E151" s="101"/>
      <c r="F151" s="104"/>
      <c r="G151" s="61"/>
      <c r="H151" s="61"/>
    </row>
    <row r="152" spans="1:8" ht="15.75">
      <c r="A152" s="101"/>
      <c r="B152" s="102"/>
      <c r="C152" s="101"/>
      <c r="D152" s="101"/>
      <c r="E152" s="101"/>
      <c r="F152" s="104"/>
      <c r="G152" s="61"/>
      <c r="H152" s="61"/>
    </row>
    <row r="153" spans="1:8" ht="15.75">
      <c r="A153" s="101"/>
      <c r="B153" s="102"/>
      <c r="C153" s="101"/>
      <c r="D153" s="101"/>
      <c r="E153" s="101"/>
      <c r="F153" s="104"/>
      <c r="G153" s="61"/>
      <c r="H153" s="61"/>
    </row>
    <row r="154" spans="1:8" ht="15.75">
      <c r="A154" s="101"/>
      <c r="B154" s="105"/>
      <c r="C154" s="101"/>
      <c r="D154" s="101"/>
      <c r="E154" s="101"/>
      <c r="F154" s="104"/>
      <c r="G154" s="61"/>
      <c r="H154" s="61"/>
    </row>
    <row r="155" spans="1:8" ht="15.75">
      <c r="A155" s="101"/>
      <c r="B155" s="105"/>
      <c r="C155" s="101"/>
      <c r="D155" s="101"/>
      <c r="E155" s="101"/>
      <c r="F155" s="104"/>
      <c r="G155" s="61"/>
      <c r="H155" s="61"/>
    </row>
    <row r="156" spans="1:8" ht="15.75">
      <c r="A156" s="101"/>
      <c r="B156" s="107"/>
      <c r="C156" s="101"/>
      <c r="D156" s="101"/>
      <c r="E156" s="101"/>
      <c r="F156" s="104"/>
      <c r="G156" s="61"/>
      <c r="H156" s="61"/>
    </row>
    <row r="157" spans="1:8" ht="15.75">
      <c r="A157" s="101"/>
      <c r="B157" s="108"/>
      <c r="C157" s="101"/>
      <c r="D157" s="101"/>
      <c r="E157" s="101"/>
      <c r="F157" s="104"/>
      <c r="G157" s="61"/>
      <c r="H157" s="61"/>
    </row>
    <row r="158" spans="1:8" ht="15.75">
      <c r="A158" s="101"/>
      <c r="B158" s="102"/>
      <c r="C158" s="101"/>
      <c r="D158" s="101"/>
      <c r="E158" s="101"/>
      <c r="F158" s="104"/>
      <c r="G158" s="61"/>
      <c r="H158" s="61"/>
    </row>
    <row r="159" spans="1:8" ht="15.75">
      <c r="A159" s="101"/>
      <c r="B159" s="105"/>
      <c r="C159" s="101"/>
      <c r="D159" s="101"/>
      <c r="E159" s="101"/>
      <c r="F159" s="104"/>
      <c r="G159" s="61"/>
      <c r="H159" s="61"/>
    </row>
    <row r="160" spans="1:8" ht="15.75">
      <c r="A160" s="101"/>
      <c r="B160" s="108"/>
      <c r="C160" s="101"/>
      <c r="D160" s="101"/>
      <c r="E160" s="101"/>
      <c r="F160" s="104"/>
      <c r="G160" s="61"/>
      <c r="H160" s="61"/>
    </row>
    <row r="161" spans="1:8" ht="15.75">
      <c r="A161" s="101"/>
      <c r="B161" s="102"/>
      <c r="C161" s="101"/>
      <c r="D161" s="101"/>
      <c r="E161" s="101"/>
      <c r="F161" s="104"/>
      <c r="G161" s="61"/>
      <c r="H161" s="61"/>
    </row>
    <row r="162" spans="1:8" ht="15.75">
      <c r="A162" s="101"/>
      <c r="B162" s="105"/>
      <c r="C162" s="101"/>
      <c r="D162" s="101"/>
      <c r="E162" s="101"/>
      <c r="F162" s="104"/>
      <c r="G162" s="61"/>
      <c r="H162" s="61"/>
    </row>
    <row r="163" spans="1:8" ht="15.75">
      <c r="A163" s="101"/>
      <c r="B163" s="109"/>
      <c r="C163" s="101"/>
      <c r="D163" s="101"/>
      <c r="E163" s="101"/>
      <c r="F163" s="104"/>
      <c r="G163" s="61"/>
      <c r="H163" s="61"/>
    </row>
    <row r="164" spans="1:8" ht="15.75">
      <c r="A164" s="101"/>
      <c r="B164" s="102"/>
      <c r="C164" s="101"/>
      <c r="D164" s="101"/>
      <c r="E164" s="101"/>
      <c r="F164" s="104"/>
      <c r="G164" s="61"/>
      <c r="H164" s="61"/>
    </row>
    <row r="165" spans="1:8" ht="15.75">
      <c r="A165" s="101"/>
      <c r="B165" s="105"/>
      <c r="C165" s="101"/>
      <c r="D165" s="101"/>
      <c r="E165" s="101"/>
      <c r="F165" s="104"/>
      <c r="G165" s="61"/>
      <c r="H165" s="61"/>
    </row>
    <row r="166" spans="1:8" ht="15.75">
      <c r="A166" s="101"/>
      <c r="B166" s="105"/>
      <c r="C166" s="101"/>
      <c r="D166" s="101"/>
      <c r="E166" s="101"/>
      <c r="F166" s="104"/>
      <c r="G166" s="61"/>
      <c r="H166" s="61"/>
    </row>
    <row r="167" spans="1:8" ht="15.75">
      <c r="A167" s="101"/>
      <c r="B167" s="105"/>
      <c r="C167" s="101"/>
      <c r="D167" s="101"/>
      <c r="E167" s="101"/>
      <c r="F167" s="104"/>
      <c r="G167" s="61"/>
      <c r="H167" s="61"/>
    </row>
    <row r="168" spans="1:8" ht="15.75">
      <c r="A168" s="101"/>
      <c r="B168" s="105"/>
      <c r="C168" s="101"/>
      <c r="D168" s="101"/>
      <c r="E168" s="101"/>
      <c r="F168" s="104"/>
      <c r="G168" s="61"/>
      <c r="H168" s="61"/>
    </row>
    <row r="169" spans="1:8" ht="15.75">
      <c r="A169" s="101"/>
      <c r="B169" s="108"/>
      <c r="C169" s="101"/>
      <c r="D169" s="101"/>
      <c r="E169" s="101"/>
      <c r="F169" s="104"/>
      <c r="G169" s="61"/>
      <c r="H169" s="61"/>
    </row>
    <row r="170" spans="1:8" ht="15.75">
      <c r="A170" s="101"/>
      <c r="B170" s="102"/>
      <c r="C170" s="101"/>
      <c r="D170" s="101"/>
      <c r="E170" s="103"/>
      <c r="F170" s="104"/>
      <c r="G170" s="61"/>
      <c r="H170" s="61"/>
    </row>
    <row r="171" spans="1:8" ht="15.75">
      <c r="A171" s="101"/>
      <c r="B171" s="102"/>
      <c r="C171" s="101"/>
      <c r="D171" s="101"/>
      <c r="E171" s="103"/>
      <c r="F171" s="104"/>
      <c r="G171" s="61"/>
      <c r="H171" s="61"/>
    </row>
    <row r="172" spans="1:8" ht="15.75">
      <c r="A172" s="101"/>
      <c r="B172" s="102"/>
      <c r="C172" s="101"/>
      <c r="D172" s="101"/>
      <c r="E172" s="110"/>
      <c r="F172" s="104"/>
      <c r="G172" s="61"/>
      <c r="H172" s="61"/>
    </row>
    <row r="173" spans="1:8" ht="15.75">
      <c r="A173" s="101"/>
      <c r="B173" s="102"/>
      <c r="C173" s="101"/>
      <c r="D173" s="101"/>
      <c r="E173" s="110"/>
      <c r="F173" s="104"/>
      <c r="G173" s="61"/>
      <c r="H173" s="61"/>
    </row>
    <row r="174" spans="1:8" ht="15.75">
      <c r="A174" s="101"/>
      <c r="B174" s="102"/>
      <c r="C174" s="101"/>
      <c r="D174" s="101"/>
      <c r="E174" s="101"/>
      <c r="F174" s="104"/>
      <c r="G174" s="61"/>
      <c r="H174" s="61"/>
    </row>
    <row r="175" spans="1:8" ht="15.75">
      <c r="A175" s="101"/>
      <c r="B175" s="102"/>
      <c r="C175" s="101"/>
      <c r="D175" s="101"/>
      <c r="E175" s="101"/>
      <c r="F175" s="104"/>
      <c r="G175" s="61"/>
      <c r="H175" s="61"/>
    </row>
    <row r="176" spans="1:8" ht="15.75">
      <c r="A176" s="101"/>
      <c r="B176" s="102"/>
      <c r="C176" s="101"/>
      <c r="D176" s="101"/>
      <c r="E176" s="110"/>
      <c r="F176" s="104"/>
      <c r="G176" s="61"/>
      <c r="H176" s="61"/>
    </row>
    <row r="177" spans="1:8" ht="15.75">
      <c r="A177" s="101"/>
      <c r="B177" s="102"/>
      <c r="C177" s="101"/>
      <c r="D177" s="101"/>
      <c r="E177" s="101"/>
      <c r="F177" s="104"/>
      <c r="G177" s="61"/>
      <c r="H177" s="61"/>
    </row>
    <row r="178" spans="1:8" ht="15.75">
      <c r="A178" s="101"/>
      <c r="B178" s="102"/>
      <c r="C178" s="101"/>
      <c r="D178" s="101"/>
      <c r="E178" s="101"/>
      <c r="F178" s="104"/>
      <c r="G178" s="61"/>
      <c r="H178" s="61"/>
    </row>
    <row r="179" spans="1:8" ht="15.75">
      <c r="A179" s="101"/>
      <c r="B179" s="105"/>
      <c r="C179" s="101"/>
      <c r="D179" s="101"/>
      <c r="E179" s="103"/>
      <c r="F179" s="104"/>
      <c r="G179" s="61"/>
      <c r="H179" s="61"/>
    </row>
    <row r="180" spans="1:8" ht="15.75">
      <c r="A180" s="101"/>
      <c r="B180" s="105"/>
      <c r="C180" s="101"/>
      <c r="D180" s="101"/>
      <c r="E180" s="103"/>
      <c r="F180" s="104"/>
      <c r="G180" s="61"/>
      <c r="H180" s="61"/>
    </row>
    <row r="181" spans="1:8" ht="15.75">
      <c r="A181" s="101"/>
      <c r="B181" s="102"/>
      <c r="C181" s="101"/>
      <c r="D181" s="101"/>
      <c r="E181" s="103"/>
      <c r="F181" s="104"/>
      <c r="G181" s="61"/>
      <c r="H181" s="61"/>
    </row>
    <row r="182" spans="1:8" ht="15.75">
      <c r="A182" s="101"/>
      <c r="B182" s="102"/>
      <c r="C182" s="101"/>
      <c r="D182" s="101"/>
      <c r="E182" s="103"/>
      <c r="F182" s="104"/>
      <c r="G182" s="61"/>
      <c r="H182" s="61"/>
    </row>
    <row r="183" spans="1:8" ht="15.75">
      <c r="A183" s="101"/>
      <c r="B183" s="102"/>
      <c r="C183" s="101"/>
      <c r="D183" s="101"/>
      <c r="E183" s="103"/>
      <c r="F183" s="104"/>
      <c r="G183" s="61"/>
      <c r="H183" s="61"/>
    </row>
    <row r="184" spans="1:8" ht="15.75">
      <c r="A184" s="101"/>
      <c r="B184" s="102"/>
      <c r="C184" s="101"/>
      <c r="D184" s="101"/>
      <c r="E184" s="103"/>
      <c r="F184" s="104"/>
      <c r="G184" s="61"/>
      <c r="H184" s="61"/>
    </row>
    <row r="185" spans="1:8" ht="15.75">
      <c r="A185" s="101"/>
      <c r="B185" s="102"/>
      <c r="C185" s="101"/>
      <c r="D185" s="101"/>
      <c r="E185" s="103"/>
      <c r="F185" s="104"/>
      <c r="G185" s="61"/>
      <c r="H185" s="61"/>
    </row>
    <row r="186" spans="1:8" ht="15.75">
      <c r="A186" s="101"/>
      <c r="B186" s="102"/>
      <c r="C186" s="101"/>
      <c r="D186" s="101"/>
      <c r="E186" s="103"/>
      <c r="F186" s="104"/>
      <c r="G186" s="61"/>
      <c r="H186" s="61"/>
    </row>
    <row r="187" spans="1:8" ht="15.75">
      <c r="A187" s="101"/>
      <c r="B187" s="102"/>
      <c r="C187" s="101"/>
      <c r="D187" s="101"/>
      <c r="E187" s="103"/>
      <c r="F187" s="104"/>
      <c r="G187" s="61"/>
      <c r="H187" s="61"/>
    </row>
    <row r="188" spans="1:8" ht="15.75">
      <c r="A188" s="101"/>
      <c r="B188" s="102"/>
      <c r="C188" s="101"/>
      <c r="D188" s="101"/>
      <c r="E188" s="103"/>
      <c r="F188" s="104"/>
      <c r="G188" s="61"/>
      <c r="H188" s="61"/>
    </row>
    <row r="189" spans="1:8" ht="15.75">
      <c r="A189" s="101"/>
      <c r="B189" s="102"/>
      <c r="C189" s="101"/>
      <c r="D189" s="101"/>
      <c r="E189" s="103"/>
      <c r="F189" s="104"/>
      <c r="G189" s="61"/>
      <c r="H189" s="61"/>
    </row>
    <row r="190" spans="1:8" ht="15.75">
      <c r="A190" s="101"/>
      <c r="B190" s="102"/>
      <c r="C190" s="101"/>
      <c r="D190" s="101"/>
      <c r="E190" s="103"/>
      <c r="F190" s="104"/>
      <c r="G190" s="61"/>
      <c r="H190" s="61"/>
    </row>
    <row r="191" spans="1:8" ht="15.75">
      <c r="A191" s="101"/>
      <c r="B191" s="102"/>
      <c r="C191" s="101"/>
      <c r="D191" s="101"/>
      <c r="E191" s="103"/>
      <c r="F191" s="104"/>
      <c r="G191" s="61"/>
      <c r="H191" s="61"/>
    </row>
    <row r="192" spans="1:8" ht="15.75">
      <c r="A192" s="101"/>
      <c r="B192" s="102"/>
      <c r="C192" s="101"/>
      <c r="D192" s="101"/>
      <c r="E192" s="103"/>
      <c r="F192" s="104"/>
      <c r="G192" s="61"/>
      <c r="H192" s="61"/>
    </row>
    <row r="193" spans="1:8" ht="15.75">
      <c r="A193" s="101"/>
      <c r="B193" s="102"/>
      <c r="C193" s="101"/>
      <c r="D193" s="101"/>
      <c r="E193" s="103"/>
      <c r="F193" s="104"/>
      <c r="G193" s="61"/>
      <c r="H193" s="61"/>
    </row>
    <row r="194" spans="1:8" ht="15.75">
      <c r="A194" s="101"/>
      <c r="B194" s="102"/>
      <c r="C194" s="101"/>
      <c r="D194" s="101"/>
      <c r="E194" s="103"/>
      <c r="F194" s="104"/>
      <c r="G194" s="61"/>
      <c r="H194" s="61"/>
    </row>
    <row r="195" spans="1:8" ht="15.75">
      <c r="A195" s="101"/>
      <c r="B195" s="102"/>
      <c r="C195" s="101"/>
      <c r="D195" s="101"/>
      <c r="E195" s="101"/>
      <c r="F195" s="104"/>
      <c r="G195" s="61"/>
      <c r="H195" s="61"/>
    </row>
    <row r="196" spans="1:8" ht="15.75">
      <c r="A196" s="101"/>
      <c r="B196" s="105"/>
      <c r="C196" s="101"/>
      <c r="D196" s="101"/>
      <c r="E196" s="101"/>
      <c r="F196" s="104"/>
      <c r="G196" s="61"/>
      <c r="H196" s="61"/>
    </row>
    <row r="197" spans="1:8" ht="15.75">
      <c r="A197" s="101"/>
      <c r="B197" s="102"/>
      <c r="C197" s="101"/>
      <c r="D197" s="101"/>
      <c r="E197" s="103"/>
      <c r="F197" s="104"/>
      <c r="G197" s="61"/>
      <c r="H197" s="61"/>
    </row>
    <row r="198" spans="1:8" ht="15.75">
      <c r="A198" s="101"/>
      <c r="B198" s="102"/>
      <c r="C198" s="101"/>
      <c r="D198" s="101"/>
      <c r="E198" s="101"/>
      <c r="F198" s="104"/>
      <c r="G198" s="61"/>
      <c r="H198" s="61"/>
    </row>
    <row r="199" spans="1:8" ht="15.75">
      <c r="A199" s="101"/>
      <c r="B199" s="105"/>
      <c r="C199" s="101"/>
      <c r="D199" s="101"/>
      <c r="E199" s="101"/>
      <c r="F199" s="104"/>
      <c r="G199" s="61"/>
      <c r="H199" s="61"/>
    </row>
    <row r="200" spans="1:8" ht="15.75">
      <c r="A200" s="101"/>
      <c r="B200" s="108"/>
      <c r="C200" s="101"/>
      <c r="D200" s="101"/>
      <c r="E200" s="101"/>
      <c r="F200" s="104"/>
      <c r="G200" s="61"/>
      <c r="H200" s="61"/>
    </row>
    <row r="201" spans="1:8" ht="15.75">
      <c r="A201" s="101"/>
      <c r="B201" s="102"/>
      <c r="C201" s="101"/>
      <c r="D201" s="101"/>
      <c r="E201" s="101"/>
      <c r="F201" s="104"/>
      <c r="G201" s="61"/>
      <c r="H201" s="61"/>
    </row>
    <row r="202" spans="1:8" ht="15.75">
      <c r="A202" s="101"/>
      <c r="B202" s="105"/>
      <c r="C202" s="101"/>
      <c r="D202" s="101"/>
      <c r="E202" s="101"/>
      <c r="F202" s="104"/>
      <c r="G202" s="61"/>
      <c r="H202" s="61"/>
    </row>
    <row r="203" spans="1:8" ht="15.75">
      <c r="A203" s="101"/>
      <c r="B203" s="108"/>
      <c r="C203" s="101"/>
      <c r="D203" s="101"/>
      <c r="E203" s="101"/>
      <c r="F203" s="104"/>
      <c r="G203" s="61"/>
      <c r="H203" s="61"/>
    </row>
    <row r="204" spans="1:8" ht="15.75">
      <c r="A204" s="101"/>
      <c r="B204" s="102"/>
      <c r="C204" s="101"/>
      <c r="D204" s="101"/>
      <c r="E204" s="101"/>
      <c r="F204" s="104"/>
      <c r="G204" s="61"/>
      <c r="H204" s="61"/>
    </row>
    <row r="205" spans="1:8" ht="15.75">
      <c r="A205" s="101"/>
      <c r="B205" s="105"/>
      <c r="C205" s="101"/>
      <c r="D205" s="101"/>
      <c r="E205" s="101"/>
      <c r="F205" s="104"/>
      <c r="G205" s="61"/>
      <c r="H205" s="61"/>
    </row>
    <row r="206" spans="1:8" ht="15.75">
      <c r="A206" s="101"/>
      <c r="B206" s="108"/>
      <c r="C206" s="101"/>
      <c r="D206" s="101"/>
      <c r="E206" s="101"/>
      <c r="F206" s="104"/>
      <c r="G206" s="61"/>
      <c r="H206" s="61"/>
    </row>
    <row r="207" spans="1:8" ht="15.75">
      <c r="A207" s="101"/>
      <c r="B207" s="102"/>
      <c r="C207" s="101"/>
      <c r="D207" s="101"/>
      <c r="E207" s="101"/>
      <c r="F207" s="104"/>
      <c r="G207" s="61"/>
      <c r="H207" s="61"/>
    </row>
    <row r="208" spans="1:8" ht="15.75">
      <c r="A208" s="101"/>
      <c r="B208" s="105"/>
      <c r="C208" s="101"/>
      <c r="D208" s="101"/>
      <c r="E208" s="101"/>
      <c r="F208" s="104"/>
      <c r="G208" s="61"/>
      <c r="H208" s="61"/>
    </row>
    <row r="209" spans="1:8" ht="15.75">
      <c r="A209" s="101"/>
      <c r="B209" s="108"/>
      <c r="C209" s="101"/>
      <c r="D209" s="101"/>
      <c r="E209" s="101"/>
      <c r="F209" s="104"/>
      <c r="G209" s="61"/>
      <c r="H209" s="61"/>
    </row>
    <row r="210" spans="1:8" ht="15.75">
      <c r="A210" s="101"/>
      <c r="B210" s="102"/>
      <c r="C210" s="101"/>
      <c r="D210" s="101"/>
      <c r="E210" s="101"/>
      <c r="F210" s="104"/>
      <c r="G210" s="61"/>
      <c r="H210" s="61"/>
    </row>
    <row r="211" spans="1:8" ht="15.75">
      <c r="A211" s="101"/>
      <c r="B211" s="105"/>
      <c r="C211" s="101"/>
      <c r="D211" s="101"/>
      <c r="E211" s="101"/>
      <c r="F211" s="104"/>
      <c r="G211" s="61"/>
      <c r="H211" s="61"/>
    </row>
    <row r="212" spans="1:8" ht="15.75">
      <c r="A212" s="101"/>
      <c r="B212" s="102"/>
      <c r="C212" s="101"/>
      <c r="D212" s="101"/>
      <c r="E212" s="103"/>
      <c r="F212" s="104"/>
      <c r="G212" s="61"/>
      <c r="H212" s="61"/>
    </row>
    <row r="213" spans="1:8" ht="15.75">
      <c r="A213" s="101"/>
      <c r="B213" s="102"/>
      <c r="C213" s="101"/>
      <c r="D213" s="101"/>
      <c r="E213" s="101"/>
      <c r="F213" s="104"/>
      <c r="G213" s="61"/>
      <c r="H213" s="61"/>
    </row>
    <row r="214" spans="1:8" ht="15.75">
      <c r="A214" s="101"/>
      <c r="B214" s="105"/>
      <c r="C214" s="101"/>
      <c r="D214" s="101"/>
      <c r="E214" s="101"/>
      <c r="F214" s="104"/>
      <c r="G214" s="61"/>
      <c r="H214" s="61"/>
    </row>
    <row r="215" spans="1:8" ht="15.75">
      <c r="A215" s="101"/>
      <c r="B215" s="102"/>
      <c r="C215" s="101"/>
      <c r="D215" s="101"/>
      <c r="E215" s="103"/>
      <c r="F215" s="104"/>
      <c r="G215" s="61"/>
      <c r="H215" s="61"/>
    </row>
    <row r="216" spans="1:8" ht="15.75">
      <c r="A216" s="101"/>
      <c r="B216" s="102"/>
      <c r="C216" s="101"/>
      <c r="D216" s="101"/>
      <c r="E216" s="103"/>
      <c r="F216" s="104"/>
      <c r="G216" s="61"/>
      <c r="H216" s="61"/>
    </row>
    <row r="217" spans="1:8" ht="15.75">
      <c r="A217" s="101"/>
      <c r="B217" s="102"/>
      <c r="C217" s="101"/>
      <c r="D217" s="101"/>
      <c r="E217" s="103"/>
      <c r="F217" s="104"/>
      <c r="G217" s="61"/>
      <c r="H217" s="61"/>
    </row>
    <row r="218" spans="1:8" ht="15.75">
      <c r="A218" s="101"/>
      <c r="B218" s="102"/>
      <c r="C218" s="101"/>
      <c r="D218" s="101"/>
      <c r="E218" s="103"/>
      <c r="F218" s="104"/>
      <c r="G218" s="61"/>
      <c r="H218" s="61"/>
    </row>
    <row r="219" spans="1:8" ht="15.75">
      <c r="A219" s="101"/>
      <c r="B219" s="105"/>
      <c r="C219" s="101"/>
      <c r="D219" s="101"/>
      <c r="E219" s="101"/>
      <c r="F219" s="104"/>
      <c r="G219" s="61"/>
      <c r="H219" s="61"/>
    </row>
    <row r="220" spans="1:8" ht="15.75">
      <c r="A220" s="101"/>
      <c r="B220" s="105"/>
      <c r="C220" s="101"/>
      <c r="D220" s="101"/>
      <c r="E220" s="101"/>
      <c r="F220" s="104"/>
      <c r="G220" s="61"/>
      <c r="H220" s="61"/>
    </row>
    <row r="221" spans="1:8" ht="15.75">
      <c r="A221" s="101"/>
      <c r="B221" s="105"/>
      <c r="C221" s="101"/>
      <c r="D221" s="101"/>
      <c r="E221" s="101"/>
      <c r="F221" s="104"/>
      <c r="G221" s="61"/>
      <c r="H221" s="61"/>
    </row>
    <row r="222" spans="1:8" ht="15.75">
      <c r="A222" s="101"/>
      <c r="B222" s="105"/>
      <c r="C222" s="101"/>
      <c r="D222" s="101"/>
      <c r="E222" s="101"/>
      <c r="F222" s="104"/>
      <c r="G222" s="61"/>
      <c r="H222" s="61"/>
    </row>
    <row r="223" spans="1:8" ht="15.75">
      <c r="A223" s="101"/>
      <c r="B223" s="108"/>
      <c r="C223" s="101"/>
      <c r="D223" s="101"/>
      <c r="E223" s="101"/>
      <c r="F223" s="104"/>
      <c r="G223" s="61"/>
      <c r="H223" s="61"/>
    </row>
    <row r="224" spans="1:8" ht="15.75">
      <c r="A224" s="101"/>
      <c r="B224" s="102"/>
      <c r="C224" s="101"/>
      <c r="D224" s="101"/>
      <c r="E224" s="103"/>
      <c r="F224" s="104"/>
      <c r="G224" s="61"/>
      <c r="H224" s="61"/>
    </row>
    <row r="225" spans="1:8" ht="15.75">
      <c r="A225" s="101"/>
      <c r="B225" s="102"/>
      <c r="C225" s="101"/>
      <c r="D225" s="101"/>
      <c r="E225" s="103"/>
      <c r="F225" s="104"/>
      <c r="G225" s="61"/>
      <c r="H225" s="61"/>
    </row>
    <row r="226" spans="1:8" ht="15.75">
      <c r="A226" s="101"/>
      <c r="B226" s="108"/>
      <c r="C226" s="101"/>
      <c r="D226" s="101"/>
      <c r="E226" s="101"/>
      <c r="F226" s="104"/>
      <c r="G226" s="61"/>
      <c r="H226" s="61"/>
    </row>
    <row r="227" spans="1:8" ht="15.75">
      <c r="A227" s="101"/>
      <c r="B227" s="105"/>
      <c r="C227" s="101"/>
      <c r="D227" s="101"/>
      <c r="E227" s="101"/>
      <c r="F227" s="104"/>
      <c r="G227" s="61"/>
      <c r="H227" s="61"/>
    </row>
    <row r="228" spans="1:8" ht="15.75">
      <c r="A228" s="101"/>
      <c r="B228" s="105"/>
      <c r="C228" s="101"/>
      <c r="D228" s="101"/>
      <c r="E228" s="101"/>
      <c r="F228" s="104"/>
      <c r="G228" s="61"/>
      <c r="H228" s="61"/>
    </row>
    <row r="229" spans="1:8" ht="15.75">
      <c r="A229" s="101"/>
      <c r="B229" s="108"/>
      <c r="C229" s="101"/>
      <c r="D229" s="101"/>
      <c r="E229" s="101"/>
      <c r="F229" s="104"/>
      <c r="G229" s="61"/>
      <c r="H229" s="61"/>
    </row>
    <row r="230" spans="1:8" ht="15.75">
      <c r="A230" s="101"/>
      <c r="B230" s="105"/>
      <c r="C230" s="101"/>
      <c r="D230" s="101"/>
      <c r="E230" s="101"/>
      <c r="F230" s="104"/>
      <c r="G230" s="61"/>
      <c r="H230" s="61"/>
    </row>
    <row r="231" spans="1:8" ht="15.75">
      <c r="A231" s="101"/>
      <c r="B231" s="105"/>
      <c r="C231" s="101"/>
      <c r="D231" s="101"/>
      <c r="E231" s="101"/>
      <c r="F231" s="104"/>
      <c r="G231" s="61"/>
      <c r="H231" s="61"/>
    </row>
    <row r="232" spans="1:8" ht="15.75">
      <c r="A232" s="101"/>
      <c r="B232" s="105"/>
      <c r="C232" s="101"/>
      <c r="D232" s="101"/>
      <c r="E232" s="101"/>
      <c r="F232" s="104"/>
      <c r="G232" s="61"/>
      <c r="H232" s="61"/>
    </row>
    <row r="233" spans="1:8" ht="15.75">
      <c r="A233" s="101"/>
      <c r="B233" s="105"/>
      <c r="C233" s="101"/>
      <c r="D233" s="101"/>
      <c r="E233" s="101"/>
      <c r="F233" s="104"/>
      <c r="G233" s="61"/>
      <c r="H233" s="61"/>
    </row>
    <row r="234" spans="1:8" ht="15.75">
      <c r="A234" s="101"/>
      <c r="B234" s="105"/>
      <c r="C234" s="101"/>
      <c r="D234" s="101"/>
      <c r="E234" s="101"/>
      <c r="F234" s="104"/>
      <c r="G234" s="61"/>
      <c r="H234" s="61"/>
    </row>
    <row r="235" spans="1:8" ht="15.75">
      <c r="A235" s="101"/>
      <c r="B235" s="107"/>
      <c r="C235" s="101"/>
      <c r="D235" s="101"/>
      <c r="E235" s="101"/>
      <c r="F235" s="104"/>
      <c r="G235" s="61"/>
      <c r="H235" s="61"/>
    </row>
    <row r="236" spans="1:8" ht="15.75">
      <c r="A236" s="101"/>
      <c r="B236" s="102"/>
      <c r="C236" s="111"/>
      <c r="D236" s="111"/>
      <c r="E236" s="111"/>
      <c r="F236" s="104"/>
      <c r="G236" s="61"/>
      <c r="H236" s="61"/>
    </row>
    <row r="237" spans="1:8" ht="15.75">
      <c r="A237" s="101"/>
      <c r="B237" s="102"/>
      <c r="C237" s="111"/>
      <c r="D237" s="111"/>
      <c r="E237" s="111"/>
      <c r="F237" s="104"/>
      <c r="G237" s="61"/>
      <c r="H237" s="61"/>
    </row>
    <row r="238" spans="1:8" ht="15.75">
      <c r="A238" s="101"/>
      <c r="B238" s="102"/>
      <c r="C238" s="111"/>
      <c r="D238" s="111"/>
      <c r="E238" s="111"/>
      <c r="F238" s="104"/>
      <c r="G238" s="61"/>
      <c r="H238" s="61"/>
    </row>
    <row r="239" spans="1:8" ht="15.75">
      <c r="A239" s="101"/>
      <c r="B239" s="102"/>
      <c r="C239" s="101"/>
      <c r="D239" s="101"/>
      <c r="E239" s="101"/>
      <c r="F239" s="104"/>
      <c r="G239" s="61"/>
      <c r="H239" s="61"/>
    </row>
    <row r="240" spans="1:8" ht="15.75">
      <c r="A240" s="101"/>
      <c r="B240" s="102"/>
      <c r="C240" s="101"/>
      <c r="D240" s="101"/>
      <c r="E240" s="101"/>
      <c r="F240" s="104"/>
      <c r="G240" s="61"/>
      <c r="H240" s="61"/>
    </row>
    <row r="241" spans="1:8" ht="15.75">
      <c r="A241" s="101"/>
      <c r="B241" s="102"/>
      <c r="C241" s="101"/>
      <c r="D241" s="101"/>
      <c r="E241" s="101"/>
      <c r="F241" s="104"/>
      <c r="G241" s="61"/>
      <c r="H241" s="61"/>
    </row>
    <row r="242" spans="1:8" ht="15.75">
      <c r="A242" s="101"/>
      <c r="B242" s="102"/>
      <c r="C242" s="101"/>
      <c r="D242" s="103"/>
      <c r="E242" s="101"/>
      <c r="F242" s="104"/>
      <c r="G242" s="61"/>
      <c r="H242" s="61"/>
    </row>
    <row r="243" spans="1:8" ht="15.75">
      <c r="A243" s="101"/>
      <c r="B243" s="102"/>
      <c r="C243" s="101"/>
      <c r="D243" s="103"/>
      <c r="E243" s="101"/>
      <c r="F243" s="104"/>
      <c r="G243" s="61"/>
      <c r="H243" s="61"/>
    </row>
    <row r="244" spans="1:8" ht="15.75">
      <c r="A244" s="101"/>
      <c r="B244" s="102"/>
      <c r="C244" s="101"/>
      <c r="D244" s="103"/>
      <c r="E244" s="101"/>
      <c r="F244" s="104"/>
      <c r="G244" s="61"/>
      <c r="H244" s="61"/>
    </row>
    <row r="245" spans="1:8" ht="15.75">
      <c r="A245" s="101"/>
      <c r="B245" s="108"/>
      <c r="C245" s="101"/>
      <c r="D245" s="101"/>
      <c r="E245" s="101"/>
      <c r="F245" s="104"/>
      <c r="G245" s="61"/>
      <c r="H245" s="61"/>
    </row>
    <row r="246" spans="1:8" ht="15.75">
      <c r="A246" s="101"/>
      <c r="B246" s="102"/>
      <c r="C246" s="101"/>
      <c r="D246" s="101"/>
      <c r="E246" s="101"/>
      <c r="F246" s="104"/>
      <c r="G246" s="61"/>
      <c r="H246" s="61"/>
    </row>
    <row r="247" spans="1:8" ht="15.75">
      <c r="A247" s="101"/>
      <c r="B247" s="102"/>
      <c r="C247" s="111"/>
      <c r="D247" s="101"/>
      <c r="E247" s="101"/>
      <c r="F247" s="104"/>
      <c r="G247" s="61"/>
      <c r="H247" s="61"/>
    </row>
    <row r="248" spans="1:8" ht="15.75">
      <c r="A248" s="101"/>
      <c r="B248" s="105"/>
      <c r="C248" s="101"/>
      <c r="D248" s="101"/>
      <c r="E248" s="101"/>
      <c r="F248" s="104"/>
      <c r="G248" s="61"/>
      <c r="H248" s="61"/>
    </row>
    <row r="249" spans="1:8" ht="15.75">
      <c r="A249" s="101"/>
      <c r="B249" s="105"/>
      <c r="C249" s="101"/>
      <c r="D249" s="101"/>
      <c r="E249" s="101"/>
      <c r="F249" s="104"/>
      <c r="G249" s="61"/>
      <c r="H249" s="61"/>
    </row>
    <row r="250" spans="1:8" ht="15.75">
      <c r="A250" s="101"/>
      <c r="B250" s="107"/>
      <c r="C250" s="101"/>
      <c r="D250" s="101"/>
      <c r="E250" s="101"/>
      <c r="F250" s="104"/>
      <c r="G250" s="61"/>
      <c r="H250" s="61"/>
    </row>
    <row r="251" spans="1:8" ht="15.75">
      <c r="A251" s="101"/>
      <c r="B251" s="102"/>
      <c r="C251" s="101"/>
      <c r="D251" s="111"/>
      <c r="E251" s="111"/>
      <c r="F251" s="104"/>
      <c r="G251" s="61"/>
      <c r="H251" s="61"/>
    </row>
    <row r="252" spans="1:8" ht="15.75">
      <c r="A252" s="101"/>
      <c r="B252" s="102"/>
      <c r="C252" s="101"/>
      <c r="D252" s="111"/>
      <c r="E252" s="111"/>
      <c r="F252" s="104"/>
      <c r="G252" s="61"/>
      <c r="H252" s="61"/>
    </row>
    <row r="253" spans="1:8" ht="15.75">
      <c r="A253" s="101"/>
      <c r="B253" s="102"/>
      <c r="C253" s="101"/>
      <c r="D253" s="111"/>
      <c r="E253" s="111"/>
      <c r="F253" s="104"/>
      <c r="G253" s="61"/>
      <c r="H253" s="61"/>
    </row>
    <row r="254" spans="1:8" ht="15.75">
      <c r="A254" s="101"/>
      <c r="B254" s="108"/>
      <c r="C254" s="101"/>
      <c r="D254" s="101"/>
      <c r="E254" s="101"/>
      <c r="F254" s="104"/>
      <c r="G254" s="61"/>
      <c r="H254" s="61"/>
    </row>
    <row r="255" spans="1:8" ht="15.75">
      <c r="A255" s="101"/>
      <c r="B255" s="102"/>
      <c r="C255" s="101"/>
      <c r="D255" s="101"/>
      <c r="E255" s="101"/>
      <c r="F255" s="104"/>
      <c r="G255" s="61"/>
      <c r="H255" s="61"/>
    </row>
    <row r="256" spans="1:8" ht="15.75">
      <c r="A256" s="101"/>
      <c r="B256" s="102"/>
      <c r="C256" s="101"/>
      <c r="D256" s="101"/>
      <c r="E256" s="101"/>
      <c r="F256" s="104"/>
      <c r="G256" s="61"/>
      <c r="H256" s="61"/>
    </row>
    <row r="257" spans="1:8" ht="15.75">
      <c r="A257" s="101"/>
      <c r="B257" s="107"/>
      <c r="C257" s="101"/>
      <c r="D257" s="101"/>
      <c r="E257" s="101"/>
      <c r="F257" s="104"/>
      <c r="G257" s="61"/>
      <c r="H257" s="61"/>
    </row>
    <row r="258" spans="1:8" ht="15.75">
      <c r="A258" s="101"/>
      <c r="B258" s="102"/>
      <c r="C258" s="111"/>
      <c r="D258" s="111"/>
      <c r="E258" s="111"/>
      <c r="F258" s="104"/>
      <c r="G258" s="61"/>
      <c r="H258" s="61"/>
    </row>
    <row r="259" spans="1:8" ht="15.75">
      <c r="A259" s="101"/>
      <c r="B259" s="102"/>
      <c r="C259" s="101"/>
      <c r="D259" s="111"/>
      <c r="E259" s="101"/>
      <c r="F259" s="104"/>
      <c r="G259" s="61"/>
      <c r="H259" s="61"/>
    </row>
    <row r="260" spans="1:8" ht="15.75">
      <c r="A260" s="101"/>
      <c r="B260" s="102"/>
      <c r="C260" s="101"/>
      <c r="D260" s="111"/>
      <c r="E260" s="101"/>
      <c r="F260" s="104"/>
      <c r="G260" s="61"/>
      <c r="H260" s="61"/>
    </row>
    <row r="261" spans="1:8" ht="15.75">
      <c r="A261" s="101"/>
      <c r="B261" s="102"/>
      <c r="C261" s="101"/>
      <c r="D261" s="101"/>
      <c r="E261" s="101"/>
      <c r="F261" s="104"/>
      <c r="G261" s="61"/>
      <c r="H261" s="61"/>
    </row>
    <row r="262" spans="1:8" ht="15.75">
      <c r="A262" s="101"/>
      <c r="B262" s="102"/>
      <c r="C262" s="101"/>
      <c r="D262" s="101"/>
      <c r="E262" s="101"/>
      <c r="F262" s="104"/>
      <c r="G262" s="61"/>
      <c r="H262" s="61"/>
    </row>
    <row r="263" spans="1:8" ht="15.75">
      <c r="A263" s="101"/>
      <c r="B263" s="102"/>
      <c r="C263" s="101"/>
      <c r="D263" s="101"/>
      <c r="E263" s="101"/>
      <c r="F263" s="104"/>
      <c r="G263" s="61"/>
      <c r="H263" s="61"/>
    </row>
    <row r="264" spans="1:8" ht="15.75">
      <c r="A264" s="101"/>
      <c r="B264" s="105"/>
      <c r="C264" s="101"/>
      <c r="D264" s="103"/>
      <c r="E264" s="103"/>
      <c r="F264" s="104"/>
      <c r="G264" s="61"/>
      <c r="H264" s="61"/>
    </row>
    <row r="265" spans="1:8" ht="15.75">
      <c r="A265" s="101"/>
      <c r="B265" s="102"/>
      <c r="C265" s="101"/>
      <c r="D265" s="103"/>
      <c r="E265" s="103"/>
      <c r="F265" s="104"/>
      <c r="G265" s="61"/>
      <c r="H265" s="61"/>
    </row>
    <row r="266" spans="1:8" ht="15.75">
      <c r="A266" s="101"/>
      <c r="B266" s="102"/>
      <c r="C266" s="101"/>
      <c r="D266" s="103"/>
      <c r="E266" s="103"/>
      <c r="F266" s="104"/>
      <c r="G266" s="61"/>
      <c r="H266" s="61"/>
    </row>
    <row r="267" spans="1:8" ht="15.75">
      <c r="A267" s="101"/>
      <c r="B267" s="108"/>
      <c r="C267" s="101"/>
      <c r="D267" s="103"/>
      <c r="E267" s="103"/>
      <c r="F267" s="104"/>
      <c r="G267" s="61"/>
      <c r="H267" s="61"/>
    </row>
    <row r="268" spans="1:8" ht="15.75">
      <c r="A268" s="101"/>
      <c r="B268" s="102"/>
      <c r="C268" s="101"/>
      <c r="D268" s="103"/>
      <c r="E268" s="103"/>
      <c r="F268" s="104"/>
      <c r="G268" s="61"/>
      <c r="H268" s="61"/>
    </row>
    <row r="269" spans="1:8" ht="15.75">
      <c r="A269" s="101"/>
      <c r="B269" s="102"/>
      <c r="C269" s="101"/>
      <c r="D269" s="103"/>
      <c r="E269" s="103"/>
      <c r="F269" s="104"/>
      <c r="G269" s="61"/>
      <c r="H269" s="61"/>
    </row>
    <row r="270" spans="1:8" ht="15.75">
      <c r="A270" s="101"/>
      <c r="B270" s="102"/>
      <c r="C270" s="101"/>
      <c r="D270" s="103"/>
      <c r="E270" s="101"/>
      <c r="F270" s="104"/>
      <c r="G270" s="61"/>
      <c r="H270" s="61"/>
    </row>
    <row r="271" spans="1:8" ht="15.75">
      <c r="A271" s="101"/>
      <c r="B271" s="102"/>
      <c r="C271" s="101"/>
      <c r="D271" s="101"/>
      <c r="E271" s="101"/>
      <c r="F271" s="104"/>
      <c r="G271" s="61"/>
      <c r="H271" s="61"/>
    </row>
    <row r="272" spans="1:8" ht="15.75">
      <c r="A272" s="101"/>
      <c r="B272" s="102"/>
      <c r="C272" s="101"/>
      <c r="D272" s="101"/>
      <c r="E272" s="101"/>
      <c r="F272" s="104"/>
      <c r="G272" s="61"/>
      <c r="H272" s="61"/>
    </row>
    <row r="273" spans="1:8" ht="15.75">
      <c r="A273" s="101"/>
      <c r="B273" s="102"/>
      <c r="C273" s="101"/>
      <c r="D273" s="101"/>
      <c r="E273" s="101"/>
      <c r="F273" s="104"/>
      <c r="G273" s="61"/>
      <c r="H273" s="61"/>
    </row>
    <row r="274" spans="1:8" ht="15.75">
      <c r="A274" s="101"/>
      <c r="B274" s="102"/>
      <c r="C274" s="101"/>
      <c r="D274" s="101"/>
      <c r="E274" s="101"/>
      <c r="F274" s="104"/>
      <c r="G274" s="61"/>
      <c r="H274" s="61"/>
    </row>
    <row r="275" spans="1:8" ht="15.75">
      <c r="A275" s="101"/>
      <c r="B275" s="102"/>
      <c r="C275" s="101"/>
      <c r="D275" s="101"/>
      <c r="E275" s="101"/>
      <c r="F275" s="104"/>
      <c r="G275" s="61"/>
      <c r="H275" s="61"/>
    </row>
    <row r="276" spans="1:8" ht="15.75">
      <c r="A276" s="101"/>
      <c r="B276" s="102"/>
      <c r="C276" s="101"/>
      <c r="D276" s="101"/>
      <c r="E276" s="101"/>
      <c r="F276" s="104"/>
      <c r="G276" s="61"/>
      <c r="H276" s="61"/>
    </row>
    <row r="277" spans="1:8" ht="15.75">
      <c r="A277" s="101"/>
      <c r="B277" s="105"/>
      <c r="C277" s="101"/>
      <c r="D277" s="101"/>
      <c r="E277" s="101"/>
      <c r="F277" s="104"/>
      <c r="G277" s="61"/>
      <c r="H277" s="61"/>
    </row>
    <row r="278" spans="1:8" ht="15.75">
      <c r="A278" s="101"/>
      <c r="B278" s="107"/>
      <c r="C278" s="103"/>
      <c r="D278" s="101"/>
      <c r="E278" s="101"/>
      <c r="F278" s="104"/>
      <c r="G278" s="61"/>
      <c r="H278" s="61"/>
    </row>
    <row r="279" spans="1:8" ht="15.75">
      <c r="A279" s="101"/>
      <c r="B279" s="102"/>
      <c r="C279" s="103"/>
      <c r="D279" s="101"/>
      <c r="E279" s="101"/>
      <c r="F279" s="104"/>
      <c r="G279" s="61"/>
      <c r="H279" s="61"/>
    </row>
    <row r="280" spans="1:8" ht="15.75">
      <c r="A280" s="101"/>
      <c r="B280" s="102"/>
      <c r="C280" s="103"/>
      <c r="D280" s="101"/>
      <c r="E280" s="101"/>
      <c r="F280" s="104"/>
      <c r="G280" s="61"/>
      <c r="H280" s="61"/>
    </row>
    <row r="281" spans="1:8" ht="15.75">
      <c r="A281" s="101"/>
      <c r="B281" s="102"/>
      <c r="C281" s="103"/>
      <c r="D281" s="101"/>
      <c r="E281" s="101"/>
      <c r="F281" s="104"/>
      <c r="G281" s="61"/>
      <c r="H281" s="61"/>
    </row>
    <row r="282" spans="1:8" ht="15.75">
      <c r="A282" s="101"/>
      <c r="B282" s="102"/>
      <c r="C282" s="103"/>
      <c r="D282" s="101"/>
      <c r="E282" s="101"/>
      <c r="F282" s="104"/>
      <c r="G282" s="61"/>
      <c r="H282" s="61"/>
    </row>
    <row r="283" spans="1:8" ht="15.75">
      <c r="A283" s="101"/>
      <c r="B283" s="102"/>
      <c r="C283" s="103"/>
      <c r="D283" s="101"/>
      <c r="E283" s="101"/>
      <c r="F283" s="104"/>
      <c r="G283" s="61"/>
      <c r="H283" s="61"/>
    </row>
    <row r="284" spans="1:8" ht="15.75">
      <c r="A284" s="101"/>
      <c r="B284" s="102"/>
      <c r="C284" s="103"/>
      <c r="D284" s="101"/>
      <c r="E284" s="101"/>
      <c r="F284" s="104"/>
      <c r="G284" s="61"/>
      <c r="H284" s="61"/>
    </row>
    <row r="285" spans="1:8" ht="15.75">
      <c r="A285" s="101"/>
      <c r="B285" s="102"/>
      <c r="C285" s="103"/>
      <c r="D285" s="101"/>
      <c r="E285" s="101"/>
      <c r="F285" s="104"/>
      <c r="G285" s="61"/>
      <c r="H285" s="61"/>
    </row>
    <row r="286" spans="1:8" ht="15.75">
      <c r="A286" s="101"/>
      <c r="B286" s="102"/>
      <c r="C286" s="103"/>
      <c r="D286" s="101"/>
      <c r="E286" s="101"/>
      <c r="F286" s="104"/>
      <c r="G286" s="61"/>
      <c r="H286" s="61"/>
    </row>
    <row r="287" spans="1:8" ht="15.75">
      <c r="A287" s="101"/>
      <c r="B287" s="105"/>
      <c r="C287" s="101"/>
      <c r="D287" s="101"/>
      <c r="E287" s="101"/>
      <c r="F287" s="104"/>
      <c r="G287" s="61"/>
      <c r="H287" s="61"/>
    </row>
    <row r="288" spans="1:8" ht="15.75">
      <c r="A288" s="101"/>
      <c r="B288" s="102"/>
      <c r="C288" s="101"/>
      <c r="D288" s="101"/>
      <c r="E288" s="101"/>
      <c r="F288" s="104"/>
      <c r="G288" s="61"/>
      <c r="H288" s="61"/>
    </row>
    <row r="289" spans="1:8" ht="15.75">
      <c r="A289" s="101"/>
      <c r="B289" s="105"/>
      <c r="C289" s="101"/>
      <c r="D289" s="101"/>
      <c r="E289" s="101"/>
      <c r="F289" s="104"/>
      <c r="G289" s="61"/>
      <c r="H289" s="61"/>
    </row>
    <row r="290" spans="1:8" ht="15.75">
      <c r="A290" s="101"/>
      <c r="B290" s="102"/>
      <c r="C290" s="101"/>
      <c r="D290" s="101"/>
      <c r="E290" s="101"/>
      <c r="F290" s="104"/>
      <c r="G290" s="61"/>
      <c r="H290" s="61"/>
    </row>
    <row r="291" spans="1:8" ht="15.75">
      <c r="A291" s="101"/>
      <c r="B291" s="102"/>
      <c r="C291" s="101"/>
      <c r="D291" s="101"/>
      <c r="E291" s="101"/>
      <c r="F291" s="104"/>
      <c r="G291" s="61"/>
      <c r="H291" s="61"/>
    </row>
    <row r="292" spans="1:8" ht="15.75">
      <c r="A292" s="101"/>
      <c r="B292" s="102"/>
      <c r="C292" s="101"/>
      <c r="D292" s="101"/>
      <c r="E292" s="101"/>
      <c r="F292" s="104"/>
      <c r="G292" s="61"/>
      <c r="H292" s="61"/>
    </row>
    <row r="293" spans="1:8" ht="15.75">
      <c r="A293" s="101"/>
      <c r="B293" s="102"/>
      <c r="C293" s="101"/>
      <c r="D293" s="101"/>
      <c r="E293" s="101"/>
      <c r="F293" s="104"/>
      <c r="G293" s="61"/>
      <c r="H293" s="61"/>
    </row>
    <row r="294" spans="1:8" ht="15.75">
      <c r="A294" s="101"/>
      <c r="B294" s="102"/>
      <c r="C294" s="101"/>
      <c r="D294" s="101"/>
      <c r="E294" s="103"/>
      <c r="F294" s="104"/>
      <c r="G294" s="61"/>
      <c r="H294" s="61"/>
    </row>
    <row r="295" spans="1:8" ht="15.75">
      <c r="A295" s="101"/>
      <c r="B295" s="102"/>
      <c r="C295" s="101"/>
      <c r="D295" s="101"/>
      <c r="E295" s="103"/>
      <c r="F295" s="104"/>
      <c r="G295" s="61"/>
      <c r="H295" s="61"/>
    </row>
    <row r="296" spans="1:8" ht="15.75">
      <c r="A296" s="101"/>
      <c r="B296" s="102"/>
      <c r="C296" s="101"/>
      <c r="D296" s="101"/>
      <c r="E296" s="101"/>
      <c r="F296" s="104"/>
      <c r="G296" s="61"/>
      <c r="H296" s="61"/>
    </row>
    <row r="297" spans="1:8" ht="15.75">
      <c r="A297" s="101"/>
      <c r="B297" s="102"/>
      <c r="C297" s="101"/>
      <c r="D297" s="101"/>
      <c r="E297" s="101"/>
      <c r="F297" s="104"/>
      <c r="G297" s="61"/>
      <c r="H297" s="61"/>
    </row>
    <row r="298" spans="1:8" ht="15.75">
      <c r="A298" s="101"/>
      <c r="B298" s="102"/>
      <c r="C298" s="101"/>
      <c r="D298" s="101"/>
      <c r="E298" s="101"/>
      <c r="F298" s="104"/>
      <c r="G298" s="61"/>
      <c r="H298" s="61"/>
    </row>
    <row r="299" spans="1:8" ht="15.75">
      <c r="A299" s="101"/>
      <c r="B299" s="102"/>
      <c r="C299" s="101"/>
      <c r="D299" s="101"/>
      <c r="E299" s="101"/>
      <c r="F299" s="104"/>
      <c r="G299" s="61"/>
      <c r="H299" s="61"/>
    </row>
    <row r="300" spans="1:8" ht="15.75">
      <c r="A300" s="101"/>
      <c r="B300" s="102"/>
      <c r="C300" s="101"/>
      <c r="D300" s="101"/>
      <c r="E300" s="101"/>
      <c r="F300" s="104"/>
      <c r="G300" s="61"/>
      <c r="H300" s="61"/>
    </row>
    <row r="301" spans="1:8" ht="15.75">
      <c r="A301" s="101"/>
      <c r="B301" s="102"/>
      <c r="C301" s="101"/>
      <c r="D301" s="101"/>
      <c r="E301" s="101"/>
      <c r="F301" s="104"/>
      <c r="G301" s="61"/>
      <c r="H301" s="61"/>
    </row>
    <row r="302" spans="1:8" ht="15.75">
      <c r="A302" s="101"/>
      <c r="B302" s="102"/>
      <c r="C302" s="101"/>
      <c r="D302" s="101"/>
      <c r="E302" s="101"/>
      <c r="F302" s="104"/>
      <c r="G302" s="61"/>
      <c r="H302" s="61"/>
    </row>
    <row r="303" spans="1:8" ht="15.75">
      <c r="A303" s="101"/>
      <c r="B303" s="102"/>
      <c r="C303" s="101"/>
      <c r="D303" s="101"/>
      <c r="E303" s="101"/>
      <c r="F303" s="104"/>
      <c r="G303" s="61"/>
      <c r="H303" s="61"/>
    </row>
    <row r="304" spans="1:8" ht="15.75">
      <c r="A304" s="101"/>
      <c r="B304" s="102"/>
      <c r="C304" s="101"/>
      <c r="D304" s="101"/>
      <c r="E304" s="101"/>
      <c r="F304" s="104"/>
      <c r="G304" s="61"/>
      <c r="H304" s="61"/>
    </row>
    <row r="305" spans="1:8" ht="15.75">
      <c r="A305" s="101"/>
      <c r="B305" s="102"/>
      <c r="C305" s="101"/>
      <c r="D305" s="101"/>
      <c r="E305" s="101"/>
      <c r="F305" s="104"/>
      <c r="G305" s="61"/>
      <c r="H305" s="61"/>
    </row>
    <row r="306" spans="1:8" ht="15.75">
      <c r="A306" s="101"/>
      <c r="B306" s="102"/>
      <c r="C306" s="101"/>
      <c r="D306" s="101"/>
      <c r="E306" s="101"/>
      <c r="F306" s="104"/>
      <c r="G306" s="61"/>
      <c r="H306" s="61"/>
    </row>
    <row r="307" spans="1:8" ht="15.75">
      <c r="A307" s="101"/>
      <c r="B307" s="102"/>
      <c r="C307" s="101"/>
      <c r="D307" s="101"/>
      <c r="E307" s="101"/>
      <c r="F307" s="104"/>
      <c r="G307" s="61"/>
      <c r="H307" s="61"/>
    </row>
    <row r="308" spans="1:8" ht="15.75">
      <c r="A308" s="101"/>
      <c r="B308" s="102"/>
      <c r="C308" s="101"/>
      <c r="D308" s="101"/>
      <c r="E308" s="101"/>
      <c r="F308" s="104"/>
      <c r="G308" s="61"/>
      <c r="H308" s="61"/>
    </row>
    <row r="309" spans="1:8" ht="15.75">
      <c r="A309" s="101"/>
      <c r="B309" s="102"/>
      <c r="C309" s="101"/>
      <c r="D309" s="101"/>
      <c r="E309" s="101"/>
      <c r="F309" s="104"/>
      <c r="G309" s="61"/>
      <c r="H309" s="61"/>
    </row>
    <row r="310" spans="1:8" ht="15.75">
      <c r="A310" s="101"/>
      <c r="B310" s="102"/>
      <c r="C310" s="101"/>
      <c r="D310" s="101"/>
      <c r="E310" s="101"/>
      <c r="F310" s="104"/>
      <c r="G310" s="61"/>
      <c r="H310" s="61"/>
    </row>
    <row r="311" spans="1:8" ht="15.75">
      <c r="A311" s="101"/>
      <c r="B311" s="102"/>
      <c r="C311" s="101"/>
      <c r="D311" s="101"/>
      <c r="E311" s="101"/>
      <c r="F311" s="104"/>
      <c r="G311" s="61"/>
      <c r="H311" s="61"/>
    </row>
    <row r="312" spans="1:8" ht="15.75">
      <c r="A312" s="101"/>
      <c r="B312" s="102"/>
      <c r="C312" s="101"/>
      <c r="D312" s="101"/>
      <c r="E312" s="103"/>
      <c r="F312" s="104"/>
      <c r="G312" s="61"/>
      <c r="H312" s="61"/>
    </row>
    <row r="313" spans="1:8" ht="15.75">
      <c r="A313" s="101"/>
      <c r="B313" s="102"/>
      <c r="C313" s="101"/>
      <c r="D313" s="101"/>
      <c r="E313" s="103"/>
      <c r="F313" s="104"/>
      <c r="G313" s="61"/>
      <c r="H313" s="61"/>
    </row>
    <row r="314" spans="1:8" ht="15.75">
      <c r="A314" s="101"/>
      <c r="B314" s="105"/>
      <c r="C314" s="101"/>
      <c r="D314" s="101"/>
      <c r="E314" s="101"/>
      <c r="F314" s="104"/>
      <c r="G314" s="61"/>
      <c r="H314" s="61"/>
    </row>
    <row r="315" spans="1:8" ht="15.75">
      <c r="A315" s="101"/>
      <c r="B315" s="105"/>
      <c r="C315" s="101"/>
      <c r="D315" s="101"/>
      <c r="E315" s="101"/>
      <c r="F315" s="104"/>
      <c r="G315" s="61"/>
      <c r="H315" s="61"/>
    </row>
    <row r="316" spans="1:8" ht="15.75">
      <c r="A316" s="101"/>
      <c r="B316" s="105"/>
      <c r="C316" s="101"/>
      <c r="D316" s="101"/>
      <c r="E316" s="101"/>
      <c r="F316" s="104"/>
      <c r="G316" s="61"/>
      <c r="H316" s="61"/>
    </row>
    <row r="317" spans="1:8" ht="15.75">
      <c r="A317" s="101"/>
      <c r="B317" s="102"/>
      <c r="C317" s="101"/>
      <c r="D317" s="101"/>
      <c r="E317" s="101"/>
      <c r="F317" s="104"/>
      <c r="G317" s="61"/>
      <c r="H317" s="61"/>
    </row>
    <row r="318" spans="1:8" ht="15.75">
      <c r="A318" s="101"/>
      <c r="B318" s="102"/>
      <c r="C318" s="101"/>
      <c r="D318" s="101"/>
      <c r="E318" s="111"/>
      <c r="F318" s="104"/>
      <c r="G318" s="61"/>
      <c r="H318" s="61"/>
    </row>
    <row r="319" spans="1:8" ht="15.75">
      <c r="A319" s="101"/>
      <c r="B319" s="102"/>
      <c r="C319" s="101"/>
      <c r="D319" s="101"/>
      <c r="E319" s="111"/>
      <c r="F319" s="104"/>
      <c r="G319" s="61"/>
      <c r="H319" s="61"/>
    </row>
    <row r="320" spans="1:8" ht="15.75">
      <c r="A320" s="101"/>
      <c r="B320" s="105"/>
      <c r="C320" s="101"/>
      <c r="D320" s="101"/>
      <c r="E320" s="111"/>
      <c r="F320" s="104"/>
      <c r="G320" s="61"/>
      <c r="H320" s="61"/>
    </row>
    <row r="321" spans="1:8" ht="15.75">
      <c r="A321" s="101"/>
      <c r="B321" s="102"/>
      <c r="C321" s="101"/>
      <c r="D321" s="101"/>
      <c r="E321" s="101"/>
      <c r="F321" s="104"/>
      <c r="G321" s="61"/>
      <c r="H321" s="61"/>
    </row>
    <row r="322" spans="1:8" ht="15.75">
      <c r="A322" s="101"/>
      <c r="B322" s="102"/>
      <c r="C322" s="101"/>
      <c r="D322" s="101"/>
      <c r="E322" s="111"/>
      <c r="F322" s="104"/>
      <c r="G322" s="61"/>
      <c r="H322" s="61"/>
    </row>
    <row r="323" spans="1:8" ht="15.75">
      <c r="A323" s="101"/>
      <c r="B323" s="102"/>
      <c r="C323" s="101"/>
      <c r="D323" s="101"/>
      <c r="E323" s="101"/>
      <c r="F323" s="104"/>
      <c r="G323" s="61"/>
      <c r="H323" s="61"/>
    </row>
    <row r="324" spans="1:8" ht="15.75">
      <c r="A324" s="101"/>
      <c r="B324" s="102"/>
      <c r="C324" s="101"/>
      <c r="D324" s="101"/>
      <c r="E324" s="101"/>
      <c r="F324" s="104"/>
      <c r="G324" s="61"/>
      <c r="H324" s="61"/>
    </row>
    <row r="325" spans="1:8" ht="15.75">
      <c r="A325" s="101"/>
      <c r="B325" s="105"/>
      <c r="C325" s="101"/>
      <c r="D325" s="101"/>
      <c r="E325" s="101"/>
      <c r="F325" s="104"/>
      <c r="G325" s="61"/>
      <c r="H325" s="61"/>
    </row>
    <row r="326" spans="1:8" ht="15.75">
      <c r="A326" s="101"/>
      <c r="B326" s="102"/>
      <c r="C326" s="111"/>
      <c r="D326" s="111"/>
      <c r="E326" s="111"/>
      <c r="F326" s="104"/>
      <c r="G326" s="61"/>
      <c r="H326" s="61"/>
    </row>
    <row r="327" spans="1:8" ht="15.75">
      <c r="A327" s="101"/>
      <c r="B327" s="102"/>
      <c r="C327" s="101"/>
      <c r="D327" s="111"/>
      <c r="E327" s="101"/>
      <c r="F327" s="104"/>
      <c r="G327" s="61"/>
      <c r="H327" s="61"/>
    </row>
    <row r="328" spans="1:8" ht="15.75">
      <c r="A328" s="101"/>
      <c r="B328" s="102"/>
      <c r="C328" s="101"/>
      <c r="D328" s="111"/>
      <c r="E328" s="101"/>
      <c r="F328" s="104"/>
      <c r="G328" s="61"/>
      <c r="H328" s="61"/>
    </row>
    <row r="329" spans="1:8" ht="15.75">
      <c r="A329" s="101"/>
      <c r="B329" s="102"/>
      <c r="C329" s="111"/>
      <c r="D329" s="111"/>
      <c r="E329" s="111"/>
      <c r="F329" s="104"/>
      <c r="G329" s="61"/>
      <c r="H329" s="61"/>
    </row>
    <row r="330" spans="1:8" ht="15.75">
      <c r="A330" s="101"/>
      <c r="B330" s="102"/>
      <c r="C330" s="111"/>
      <c r="D330" s="111"/>
      <c r="E330" s="111"/>
      <c r="F330" s="104"/>
      <c r="G330" s="61"/>
      <c r="H330" s="61"/>
    </row>
    <row r="331" spans="1:8" ht="15.75">
      <c r="A331" s="101"/>
      <c r="B331" s="102"/>
      <c r="C331" s="101"/>
      <c r="D331" s="101"/>
      <c r="E331" s="101"/>
      <c r="F331" s="104"/>
      <c r="G331" s="61"/>
      <c r="H331" s="61"/>
    </row>
    <row r="332" spans="1:8" ht="15.75">
      <c r="A332" s="101"/>
      <c r="B332" s="102"/>
      <c r="C332" s="101"/>
      <c r="D332" s="101"/>
      <c r="E332" s="103"/>
      <c r="F332" s="104"/>
      <c r="G332" s="61"/>
      <c r="H332" s="61"/>
    </row>
    <row r="333" spans="1:8" ht="15.75">
      <c r="A333" s="101"/>
      <c r="B333" s="102"/>
      <c r="C333" s="101"/>
      <c r="D333" s="101"/>
      <c r="E333" s="103"/>
      <c r="F333" s="104"/>
      <c r="G333" s="61"/>
      <c r="H333" s="61"/>
    </row>
    <row r="334" spans="1:8" ht="15.75">
      <c r="A334" s="101"/>
      <c r="B334" s="102"/>
      <c r="C334" s="101"/>
      <c r="D334" s="101"/>
      <c r="E334" s="103"/>
      <c r="F334" s="104"/>
      <c r="G334" s="61"/>
      <c r="H334" s="61"/>
    </row>
    <row r="335" spans="1:8" ht="15.75">
      <c r="A335" s="101"/>
      <c r="B335" s="102"/>
      <c r="C335" s="101"/>
      <c r="D335" s="101"/>
      <c r="E335" s="103"/>
      <c r="F335" s="104"/>
      <c r="G335" s="61"/>
      <c r="H335" s="61"/>
    </row>
    <row r="336" spans="1:8" ht="15.75">
      <c r="A336" s="101"/>
      <c r="B336" s="102"/>
      <c r="C336" s="101"/>
      <c r="D336" s="101"/>
      <c r="E336" s="103"/>
      <c r="F336" s="104"/>
      <c r="G336" s="61"/>
      <c r="H336" s="61"/>
    </row>
    <row r="337" spans="1:8" ht="15.75">
      <c r="A337" s="101"/>
      <c r="B337" s="102"/>
      <c r="C337" s="101"/>
      <c r="D337" s="101"/>
      <c r="E337" s="103"/>
      <c r="F337" s="104"/>
      <c r="G337" s="61"/>
      <c r="H337" s="61"/>
    </row>
    <row r="338" spans="1:8" ht="15.75">
      <c r="A338" s="101"/>
      <c r="B338" s="102"/>
      <c r="C338" s="101"/>
      <c r="D338" s="101"/>
      <c r="E338" s="101"/>
      <c r="F338" s="104"/>
      <c r="G338" s="61"/>
      <c r="H338" s="61"/>
    </row>
    <row r="339" spans="1:8" ht="15.75">
      <c r="A339" s="101"/>
      <c r="B339" s="102"/>
      <c r="C339" s="101"/>
      <c r="D339" s="101"/>
      <c r="E339" s="101"/>
      <c r="F339" s="104"/>
      <c r="G339" s="61"/>
      <c r="H339" s="61"/>
    </row>
    <row r="340" spans="1:8" ht="15.75">
      <c r="A340" s="101"/>
      <c r="B340" s="102"/>
      <c r="C340" s="101"/>
      <c r="D340" s="101"/>
      <c r="E340" s="101"/>
      <c r="F340" s="104"/>
      <c r="G340" s="61"/>
      <c r="H340" s="61"/>
    </row>
    <row r="341" spans="1:8" ht="15.75">
      <c r="A341" s="101"/>
      <c r="B341" s="102"/>
      <c r="C341" s="101"/>
      <c r="D341" s="101"/>
      <c r="E341" s="101"/>
      <c r="F341" s="104"/>
      <c r="G341" s="61"/>
      <c r="H341" s="61"/>
    </row>
    <row r="342" spans="1:8" ht="15.75">
      <c r="A342" s="101"/>
      <c r="B342" s="102"/>
      <c r="C342" s="101"/>
      <c r="D342" s="101"/>
      <c r="E342" s="101"/>
      <c r="F342" s="104"/>
      <c r="G342" s="61"/>
      <c r="H342" s="61"/>
    </row>
    <row r="343" spans="1:8" ht="15.75">
      <c r="A343" s="101"/>
      <c r="B343" s="102"/>
      <c r="C343" s="101"/>
      <c r="D343" s="101"/>
      <c r="E343" s="101"/>
      <c r="F343" s="104"/>
      <c r="G343" s="61"/>
      <c r="H343" s="61"/>
    </row>
    <row r="344" spans="1:8" ht="15.75">
      <c r="A344" s="101"/>
      <c r="B344" s="102"/>
      <c r="C344" s="101"/>
      <c r="D344" s="101"/>
      <c r="E344" s="101"/>
      <c r="F344" s="104"/>
      <c r="G344" s="61"/>
      <c r="H344" s="61"/>
    </row>
    <row r="345" spans="1:8" ht="15.75">
      <c r="A345" s="101"/>
      <c r="B345" s="102"/>
      <c r="C345" s="101"/>
      <c r="D345" s="101"/>
      <c r="E345" s="111"/>
      <c r="F345" s="104"/>
      <c r="G345" s="61"/>
      <c r="H345" s="61"/>
    </row>
    <row r="346" spans="1:8" ht="15.75">
      <c r="A346" s="101"/>
      <c r="B346" s="102"/>
      <c r="C346" s="101"/>
      <c r="D346" s="101"/>
      <c r="E346" s="101"/>
      <c r="F346" s="104"/>
      <c r="G346" s="61"/>
      <c r="H346" s="61"/>
    </row>
    <row r="347" spans="1:8" ht="15.75">
      <c r="A347" s="101"/>
      <c r="B347" s="102"/>
      <c r="C347" s="101"/>
      <c r="D347" s="101"/>
      <c r="E347" s="101"/>
      <c r="F347" s="104"/>
      <c r="G347" s="61"/>
      <c r="H347" s="61"/>
    </row>
    <row r="348" spans="1:8" ht="15.75">
      <c r="A348" s="101"/>
      <c r="B348" s="102"/>
      <c r="C348" s="101"/>
      <c r="D348" s="101"/>
      <c r="E348" s="111"/>
      <c r="F348" s="104"/>
      <c r="G348" s="61"/>
      <c r="H348" s="61"/>
    </row>
    <row r="349" spans="1:8" ht="15.75">
      <c r="A349" s="101"/>
      <c r="B349" s="105"/>
      <c r="C349" s="101"/>
      <c r="D349" s="101"/>
      <c r="E349" s="111"/>
      <c r="F349" s="104"/>
      <c r="G349" s="61"/>
      <c r="H349" s="61"/>
    </row>
    <row r="350" spans="1:8" ht="15.75">
      <c r="A350" s="101"/>
      <c r="B350" s="105"/>
      <c r="C350" s="101"/>
      <c r="D350" s="101"/>
      <c r="E350" s="101"/>
      <c r="F350" s="104"/>
      <c r="G350" s="61"/>
      <c r="H350" s="61"/>
    </row>
    <row r="351" spans="1:8" ht="15.75">
      <c r="A351" s="101"/>
      <c r="B351" s="105"/>
      <c r="C351" s="101"/>
      <c r="D351" s="101"/>
      <c r="E351" s="101"/>
      <c r="F351" s="104"/>
      <c r="G351" s="61"/>
      <c r="H351" s="61"/>
    </row>
    <row r="352" spans="1:8" ht="15.75">
      <c r="A352" s="101"/>
      <c r="B352" s="105"/>
      <c r="C352" s="101"/>
      <c r="D352" s="101"/>
      <c r="E352" s="101"/>
      <c r="F352" s="104"/>
      <c r="G352" s="61"/>
      <c r="H352" s="61"/>
    </row>
    <row r="353" spans="1:8" ht="15.75">
      <c r="A353" s="101"/>
      <c r="B353" s="102"/>
      <c r="C353" s="101"/>
      <c r="D353" s="101"/>
      <c r="E353" s="101"/>
      <c r="F353" s="104"/>
      <c r="G353" s="61"/>
      <c r="H353" s="61"/>
    </row>
    <row r="354" spans="1:8" ht="15.75">
      <c r="A354" s="101"/>
      <c r="B354" s="102"/>
      <c r="C354" s="101"/>
      <c r="D354" s="101"/>
      <c r="E354" s="101"/>
      <c r="F354" s="104"/>
      <c r="G354" s="61"/>
      <c r="H354" s="61"/>
    </row>
    <row r="355" spans="1:8" ht="15.75">
      <c r="A355" s="101"/>
      <c r="B355" s="102"/>
      <c r="C355" s="101"/>
      <c r="D355" s="101"/>
      <c r="E355" s="101"/>
      <c r="F355" s="104"/>
      <c r="G355" s="61"/>
      <c r="H355" s="61"/>
    </row>
    <row r="356" spans="1:8" ht="15.75">
      <c r="A356" s="101"/>
      <c r="B356" s="107"/>
      <c r="C356" s="101"/>
      <c r="D356" s="101"/>
      <c r="E356" s="101"/>
      <c r="F356" s="104"/>
      <c r="G356" s="61"/>
      <c r="H356" s="61"/>
    </row>
    <row r="357" spans="1:8" ht="15.75">
      <c r="A357" s="101"/>
      <c r="B357" s="102"/>
      <c r="C357" s="101"/>
      <c r="D357" s="101"/>
      <c r="E357" s="101"/>
      <c r="F357" s="104"/>
      <c r="G357" s="61"/>
      <c r="H357" s="61"/>
    </row>
    <row r="358" spans="1:8" ht="15.75">
      <c r="A358" s="101"/>
      <c r="B358" s="102"/>
      <c r="C358" s="101"/>
      <c r="D358" s="101"/>
      <c r="E358" s="101"/>
      <c r="F358" s="104"/>
      <c r="G358" s="61"/>
      <c r="H358" s="61"/>
    </row>
    <row r="359" spans="1:8" ht="15.75">
      <c r="A359" s="101"/>
      <c r="B359" s="102"/>
      <c r="C359" s="101"/>
      <c r="D359" s="101"/>
      <c r="E359" s="101"/>
      <c r="F359" s="104"/>
      <c r="G359" s="61"/>
      <c r="H359" s="61"/>
    </row>
    <row r="360" spans="1:8" ht="15.75">
      <c r="A360" s="101"/>
      <c r="B360" s="105"/>
      <c r="C360" s="101"/>
      <c r="D360" s="101"/>
      <c r="E360" s="101"/>
      <c r="F360" s="104"/>
      <c r="G360" s="61"/>
      <c r="H360" s="61"/>
    </row>
    <row r="361" spans="1:8" ht="15.75">
      <c r="A361" s="101"/>
      <c r="B361" s="105"/>
      <c r="C361" s="101"/>
      <c r="D361" s="101"/>
      <c r="E361" s="101"/>
      <c r="F361" s="104"/>
      <c r="G361" s="61"/>
      <c r="H361" s="61"/>
    </row>
    <row r="362" spans="1:8" ht="15.75">
      <c r="A362" s="101"/>
      <c r="B362" s="105"/>
      <c r="C362" s="101"/>
      <c r="D362" s="101"/>
      <c r="E362" s="101"/>
      <c r="F362" s="104"/>
      <c r="G362" s="61"/>
      <c r="H362" s="61"/>
    </row>
    <row r="363" spans="1:8" ht="15.75">
      <c r="A363" s="101"/>
      <c r="B363" s="108"/>
      <c r="C363" s="101"/>
      <c r="D363" s="101"/>
      <c r="E363" s="101"/>
      <c r="F363" s="104"/>
      <c r="G363" s="61"/>
      <c r="H363" s="61"/>
    </row>
    <row r="364" spans="1:8" ht="15.75">
      <c r="A364" s="101"/>
      <c r="B364" s="102"/>
      <c r="C364" s="101"/>
      <c r="D364" s="101"/>
      <c r="E364" s="101"/>
      <c r="F364" s="104"/>
      <c r="G364" s="61"/>
      <c r="H364" s="61"/>
    </row>
    <row r="365" spans="1:8" ht="15.75">
      <c r="A365" s="101"/>
      <c r="B365" s="102"/>
      <c r="C365" s="101"/>
      <c r="D365" s="101"/>
      <c r="E365" s="101"/>
      <c r="F365" s="104"/>
      <c r="G365" s="61"/>
      <c r="H365" s="61"/>
    </row>
    <row r="366" spans="1:8" ht="15.75">
      <c r="A366" s="101"/>
      <c r="B366" s="102"/>
      <c r="C366" s="101"/>
      <c r="D366" s="101"/>
      <c r="E366" s="101"/>
      <c r="F366" s="104"/>
      <c r="G366" s="61"/>
      <c r="H366" s="61"/>
    </row>
    <row r="367" spans="1:8" ht="15.75">
      <c r="A367" s="101"/>
      <c r="B367" s="102"/>
      <c r="C367" s="101"/>
      <c r="D367" s="101"/>
      <c r="E367" s="111"/>
      <c r="F367" s="104"/>
      <c r="G367" s="61"/>
      <c r="H367" s="61"/>
    </row>
    <row r="368" spans="1:8" ht="15.75">
      <c r="A368" s="101"/>
      <c r="B368" s="102"/>
      <c r="C368" s="101"/>
      <c r="D368" s="101"/>
      <c r="E368" s="103"/>
      <c r="F368" s="104"/>
      <c r="G368" s="61"/>
      <c r="H368" s="61"/>
    </row>
    <row r="369" spans="1:8" ht="15.75">
      <c r="A369" s="101"/>
      <c r="B369" s="102"/>
      <c r="C369" s="101"/>
      <c r="D369" s="101"/>
      <c r="E369" s="103"/>
      <c r="F369" s="104"/>
      <c r="G369" s="61"/>
      <c r="H369" s="61"/>
    </row>
    <row r="370" spans="1:8" ht="15.75">
      <c r="A370" s="101"/>
      <c r="B370" s="102"/>
      <c r="C370" s="101"/>
      <c r="D370" s="101"/>
      <c r="E370" s="101"/>
      <c r="F370" s="104"/>
      <c r="G370" s="61"/>
      <c r="H370" s="61"/>
    </row>
    <row r="371" spans="1:8" ht="15.75">
      <c r="A371" s="101"/>
      <c r="B371" s="102"/>
      <c r="C371" s="101"/>
      <c r="D371" s="101"/>
      <c r="E371" s="101"/>
      <c r="F371" s="104"/>
      <c r="G371" s="61"/>
      <c r="H371" s="61"/>
    </row>
    <row r="372" spans="1:8" ht="15.75">
      <c r="A372" s="101"/>
      <c r="B372" s="102"/>
      <c r="C372" s="101"/>
      <c r="D372" s="101"/>
      <c r="E372" s="101"/>
      <c r="F372" s="104"/>
      <c r="G372" s="61"/>
      <c r="H372" s="61"/>
    </row>
    <row r="373" spans="1:8" ht="15.75">
      <c r="A373" s="101"/>
      <c r="B373" s="105"/>
      <c r="C373" s="101"/>
      <c r="D373" s="101"/>
      <c r="E373" s="101"/>
      <c r="F373" s="104"/>
      <c r="G373" s="61"/>
      <c r="H373" s="61"/>
    </row>
    <row r="374" spans="1:8" ht="15.75">
      <c r="A374" s="101"/>
      <c r="B374" s="105"/>
      <c r="C374" s="101"/>
      <c r="D374" s="101"/>
      <c r="E374" s="101"/>
      <c r="F374" s="104"/>
      <c r="G374" s="61"/>
      <c r="H374" s="61"/>
    </row>
    <row r="375" spans="1:8" ht="15.75">
      <c r="A375" s="101"/>
      <c r="B375" s="107"/>
      <c r="C375" s="101"/>
      <c r="D375" s="101"/>
      <c r="E375" s="101"/>
      <c r="F375" s="104"/>
      <c r="G375" s="61"/>
      <c r="H375" s="61"/>
    </row>
    <row r="376" spans="1:8" ht="15.75">
      <c r="A376" s="101"/>
      <c r="B376" s="105"/>
      <c r="C376" s="101"/>
      <c r="D376" s="101"/>
      <c r="E376" s="101"/>
      <c r="F376" s="104"/>
      <c r="G376" s="61"/>
      <c r="H376" s="61"/>
    </row>
    <row r="377" spans="1:8" ht="15.75">
      <c r="A377" s="101"/>
      <c r="B377" s="107"/>
      <c r="C377" s="101"/>
      <c r="D377" s="101"/>
      <c r="E377" s="101"/>
      <c r="F377" s="104"/>
      <c r="G377" s="61"/>
      <c r="H377" s="61"/>
    </row>
    <row r="378" spans="1:8" ht="15.75">
      <c r="A378" s="101"/>
      <c r="B378" s="102"/>
      <c r="C378" s="101"/>
      <c r="D378" s="101"/>
      <c r="E378" s="103"/>
      <c r="F378" s="104"/>
      <c r="G378" s="61"/>
      <c r="H378" s="61"/>
    </row>
    <row r="379" spans="1:8" ht="15.75">
      <c r="A379" s="101"/>
      <c r="B379" s="102"/>
      <c r="C379" s="101"/>
      <c r="D379" s="101"/>
      <c r="E379" s="103"/>
      <c r="F379" s="104"/>
      <c r="G379" s="61"/>
      <c r="H379" s="61"/>
    </row>
    <row r="380" spans="1:8" ht="15.75">
      <c r="A380" s="101"/>
      <c r="B380" s="107"/>
      <c r="C380" s="101"/>
      <c r="D380" s="101"/>
      <c r="E380" s="101"/>
      <c r="F380" s="104"/>
      <c r="G380" s="61"/>
      <c r="H380" s="61"/>
    </row>
    <row r="381" spans="1:8" ht="15.75">
      <c r="A381" s="101"/>
      <c r="B381" s="102"/>
      <c r="C381" s="101"/>
      <c r="D381" s="101"/>
      <c r="E381" s="103"/>
      <c r="F381" s="104"/>
      <c r="G381" s="61"/>
      <c r="H381" s="61"/>
    </row>
    <row r="382" spans="1:8" ht="15.75">
      <c r="A382" s="101"/>
      <c r="B382" s="102"/>
      <c r="C382" s="101"/>
      <c r="D382" s="101"/>
      <c r="E382" s="103"/>
      <c r="F382" s="104"/>
      <c r="G382" s="61"/>
      <c r="H382" s="61"/>
    </row>
    <row r="383" spans="1:8" ht="15.75">
      <c r="A383" s="101"/>
      <c r="B383" s="112"/>
      <c r="C383" s="111"/>
      <c r="D383" s="111"/>
      <c r="E383" s="111"/>
      <c r="F383" s="113"/>
      <c r="G383" s="61"/>
      <c r="H383" s="61"/>
    </row>
    <row r="384" spans="1:8" ht="15.75">
      <c r="A384" s="101"/>
      <c r="B384" s="112"/>
      <c r="C384" s="111"/>
      <c r="D384" s="111"/>
      <c r="E384" s="111"/>
      <c r="F384" s="113"/>
      <c r="G384" s="61"/>
      <c r="H384" s="61"/>
    </row>
    <row r="385" spans="1:8" ht="15.75">
      <c r="A385" s="101"/>
      <c r="B385" s="112"/>
      <c r="C385" s="111"/>
      <c r="D385" s="111"/>
      <c r="E385" s="111"/>
      <c r="F385" s="113"/>
      <c r="G385" s="61"/>
      <c r="H385" s="61"/>
    </row>
    <row r="386" spans="1:8" ht="15.75">
      <c r="A386" s="101"/>
      <c r="B386" s="112"/>
      <c r="C386" s="111"/>
      <c r="D386" s="111"/>
      <c r="E386" s="111"/>
      <c r="F386" s="113"/>
      <c r="G386" s="61"/>
      <c r="H386" s="61"/>
    </row>
    <row r="387" spans="1:8" ht="15.75">
      <c r="A387" s="101"/>
      <c r="B387" s="114"/>
      <c r="C387" s="111"/>
      <c r="D387" s="111"/>
      <c r="E387" s="111"/>
      <c r="F387" s="113"/>
      <c r="G387" s="61"/>
      <c r="H387" s="61"/>
    </row>
    <row r="388" spans="1:8" ht="15.75">
      <c r="A388" s="101"/>
      <c r="B388" s="102"/>
      <c r="C388" s="111"/>
      <c r="D388" s="111"/>
      <c r="E388" s="111"/>
      <c r="F388" s="113"/>
      <c r="G388" s="61"/>
      <c r="H388" s="61"/>
    </row>
    <row r="389" spans="1:8" ht="15.75">
      <c r="A389" s="101"/>
      <c r="B389" s="102"/>
      <c r="C389" s="111"/>
      <c r="D389" s="111"/>
      <c r="E389" s="111"/>
      <c r="F389" s="113"/>
      <c r="G389" s="61"/>
      <c r="H389" s="61"/>
    </row>
    <row r="390" spans="1:8" ht="15.75">
      <c r="A390" s="101"/>
      <c r="B390" s="112"/>
      <c r="C390" s="111"/>
      <c r="D390" s="111"/>
      <c r="E390" s="111"/>
      <c r="F390" s="113"/>
      <c r="G390" s="61"/>
      <c r="H390" s="61"/>
    </row>
    <row r="391" spans="1:8" ht="15.75">
      <c r="A391" s="101"/>
      <c r="B391" s="112"/>
      <c r="C391" s="111"/>
      <c r="D391" s="111"/>
      <c r="E391" s="111"/>
      <c r="F391" s="113"/>
      <c r="G391" s="61"/>
      <c r="H391" s="61"/>
    </row>
    <row r="392" spans="1:8" ht="15.75">
      <c r="A392" s="101"/>
      <c r="B392" s="105"/>
      <c r="C392" s="111"/>
      <c r="D392" s="111"/>
      <c r="E392" s="111"/>
      <c r="F392" s="113"/>
      <c r="G392" s="61"/>
      <c r="H392" s="61"/>
    </row>
    <row r="393" spans="1:8" ht="15.75">
      <c r="A393" s="101"/>
      <c r="B393" s="108"/>
      <c r="C393" s="111"/>
      <c r="D393" s="111"/>
      <c r="E393" s="111"/>
      <c r="F393" s="113"/>
      <c r="G393" s="61"/>
      <c r="H393" s="61"/>
    </row>
    <row r="394" spans="1:8" ht="15.75">
      <c r="A394" s="101"/>
      <c r="B394" s="102"/>
      <c r="C394" s="111"/>
      <c r="D394" s="111"/>
      <c r="E394" s="101"/>
      <c r="F394" s="113"/>
      <c r="G394" s="61"/>
      <c r="H394" s="61"/>
    </row>
    <row r="395" spans="1:8" ht="15.75">
      <c r="A395" s="101"/>
      <c r="B395" s="102"/>
      <c r="C395" s="111"/>
      <c r="D395" s="111"/>
      <c r="E395" s="101"/>
      <c r="F395" s="113"/>
      <c r="G395" s="61"/>
      <c r="H395" s="61"/>
    </row>
    <row r="396" spans="1:8" ht="15.75">
      <c r="A396" s="101"/>
      <c r="B396" s="112"/>
      <c r="C396" s="111"/>
      <c r="D396" s="111"/>
      <c r="E396" s="111"/>
      <c r="F396" s="113"/>
      <c r="G396" s="61"/>
      <c r="H396" s="61"/>
    </row>
    <row r="397" spans="1:8" ht="15.75">
      <c r="A397" s="101"/>
      <c r="B397" s="107"/>
      <c r="C397" s="101"/>
      <c r="D397" s="101"/>
      <c r="E397" s="101"/>
      <c r="F397" s="104"/>
      <c r="G397" s="61"/>
      <c r="H397" s="61"/>
    </row>
    <row r="398" spans="1:8" ht="15.75">
      <c r="A398" s="101"/>
      <c r="B398" s="107"/>
      <c r="C398" s="101"/>
      <c r="D398" s="101"/>
      <c r="E398" s="101"/>
      <c r="F398" s="104"/>
      <c r="G398" s="61"/>
      <c r="H398" s="61"/>
    </row>
    <row r="399" spans="1:8" ht="15.75">
      <c r="A399" s="101"/>
      <c r="B399" s="115"/>
      <c r="C399" s="101"/>
      <c r="D399" s="101"/>
      <c r="E399" s="101"/>
      <c r="F399" s="104"/>
      <c r="G399" s="61"/>
      <c r="H399" s="61"/>
    </row>
    <row r="400" spans="1:8" ht="15.75">
      <c r="A400" s="101"/>
      <c r="B400" s="102"/>
      <c r="C400" s="101"/>
      <c r="D400" s="101"/>
      <c r="E400" s="101"/>
      <c r="F400" s="104"/>
      <c r="G400" s="61"/>
      <c r="H400" s="61"/>
    </row>
    <row r="401" spans="1:8" ht="15.75">
      <c r="A401" s="101"/>
      <c r="B401" s="102"/>
      <c r="C401" s="101"/>
      <c r="D401" s="101"/>
      <c r="E401" s="101"/>
      <c r="F401" s="104"/>
      <c r="G401" s="61"/>
      <c r="H401" s="61"/>
    </row>
    <row r="402" spans="1:8" ht="15.75">
      <c r="A402" s="101"/>
      <c r="B402" s="107"/>
      <c r="C402" s="101"/>
      <c r="D402" s="101"/>
      <c r="E402" s="101"/>
      <c r="F402" s="104"/>
      <c r="G402" s="61"/>
      <c r="H402" s="61"/>
    </row>
    <row r="403" spans="1:8" ht="15.75">
      <c r="A403" s="101"/>
      <c r="B403" s="102"/>
      <c r="C403" s="101"/>
      <c r="D403" s="101"/>
      <c r="E403" s="101"/>
      <c r="F403" s="104"/>
      <c r="G403" s="61"/>
      <c r="H403" s="61"/>
    </row>
    <row r="404" spans="1:8" ht="15.75">
      <c r="A404" s="101"/>
      <c r="B404" s="102"/>
      <c r="C404" s="101"/>
      <c r="D404" s="101"/>
      <c r="E404" s="101"/>
      <c r="F404" s="104"/>
      <c r="G404" s="61"/>
      <c r="H404" s="61"/>
    </row>
    <row r="405" spans="1:8" ht="15.75">
      <c r="A405" s="101"/>
      <c r="B405" s="102"/>
      <c r="C405" s="101"/>
      <c r="D405" s="101"/>
      <c r="E405" s="101"/>
      <c r="F405" s="104"/>
      <c r="G405" s="61"/>
      <c r="H405" s="61"/>
    </row>
    <row r="406" spans="1:8" ht="15.75">
      <c r="A406" s="101"/>
      <c r="B406" s="112"/>
      <c r="C406" s="111"/>
      <c r="D406" s="111"/>
      <c r="E406" s="111"/>
      <c r="F406" s="113"/>
      <c r="G406" s="61"/>
      <c r="H406" s="61"/>
    </row>
    <row r="407" spans="1:8" ht="15.75">
      <c r="A407" s="101"/>
      <c r="B407" s="107"/>
      <c r="C407" s="111"/>
      <c r="D407" s="111"/>
      <c r="E407" s="111"/>
      <c r="F407" s="113"/>
      <c r="G407" s="61"/>
      <c r="H407" s="61"/>
    </row>
    <row r="408" spans="1:8" ht="15.75">
      <c r="A408" s="101"/>
      <c r="B408" s="107"/>
      <c r="C408" s="111"/>
      <c r="D408" s="111"/>
      <c r="E408" s="111"/>
      <c r="F408" s="113"/>
      <c r="G408" s="61"/>
      <c r="H408" s="61"/>
    </row>
    <row r="409" spans="1:8" ht="15.75">
      <c r="A409" s="101"/>
      <c r="B409" s="102"/>
      <c r="C409" s="111"/>
      <c r="D409" s="111"/>
      <c r="E409" s="111"/>
      <c r="F409" s="113"/>
      <c r="G409" s="61"/>
      <c r="H409" s="61"/>
    </row>
    <row r="410" spans="1:8" ht="15.75">
      <c r="A410" s="101"/>
      <c r="B410" s="102"/>
      <c r="C410" s="111"/>
      <c r="D410" s="111"/>
      <c r="E410" s="111"/>
      <c r="F410" s="113"/>
      <c r="G410" s="61"/>
      <c r="H410" s="61"/>
    </row>
    <row r="411" spans="1:8" ht="15.75">
      <c r="A411" s="101"/>
      <c r="B411" s="114"/>
      <c r="C411" s="111"/>
      <c r="D411" s="111"/>
      <c r="E411" s="111"/>
      <c r="F411" s="113"/>
      <c r="G411" s="61"/>
      <c r="H411" s="61"/>
    </row>
    <row r="412" spans="1:8" ht="15.75">
      <c r="A412" s="101"/>
      <c r="B412" s="102"/>
      <c r="C412" s="111"/>
      <c r="D412" s="111"/>
      <c r="E412" s="111"/>
      <c r="F412" s="113"/>
      <c r="G412" s="61"/>
      <c r="H412" s="61"/>
    </row>
    <row r="413" spans="1:8" ht="15.75">
      <c r="A413" s="101"/>
      <c r="B413" s="102"/>
      <c r="C413" s="111"/>
      <c r="D413" s="111"/>
      <c r="E413" s="111"/>
      <c r="F413" s="113"/>
      <c r="G413" s="61"/>
      <c r="H413" s="61"/>
    </row>
    <row r="414" spans="1:8" ht="15.75">
      <c r="A414" s="101"/>
      <c r="B414" s="114"/>
      <c r="C414" s="111"/>
      <c r="D414" s="111"/>
      <c r="E414" s="111"/>
      <c r="F414" s="113"/>
      <c r="G414" s="61"/>
      <c r="H414" s="61"/>
    </row>
    <row r="415" spans="1:8" ht="15.75">
      <c r="A415" s="101"/>
      <c r="B415" s="102"/>
      <c r="C415" s="111"/>
      <c r="D415" s="111"/>
      <c r="E415" s="111"/>
      <c r="F415" s="113"/>
      <c r="G415" s="61"/>
      <c r="H415" s="61"/>
    </row>
    <row r="416" spans="1:8" ht="15.75">
      <c r="A416" s="101"/>
      <c r="B416" s="102"/>
      <c r="C416" s="111"/>
      <c r="D416" s="111"/>
      <c r="E416" s="111"/>
      <c r="F416" s="113"/>
      <c r="G416" s="61"/>
      <c r="H416" s="61"/>
    </row>
    <row r="417" spans="1:8" ht="15.75">
      <c r="A417" s="101"/>
      <c r="B417" s="107"/>
      <c r="C417" s="111"/>
      <c r="D417" s="111"/>
      <c r="E417" s="111"/>
      <c r="F417" s="113"/>
      <c r="G417" s="61"/>
      <c r="H417" s="61"/>
    </row>
    <row r="418" spans="1:8" ht="15.75">
      <c r="A418" s="101"/>
      <c r="B418" s="102"/>
      <c r="C418" s="111"/>
      <c r="D418" s="111"/>
      <c r="E418" s="111"/>
      <c r="F418" s="113"/>
      <c r="G418" s="61"/>
      <c r="H418" s="61"/>
    </row>
    <row r="419" spans="1:8" ht="15.75">
      <c r="A419" s="101"/>
      <c r="B419" s="102"/>
      <c r="C419" s="111"/>
      <c r="D419" s="111"/>
      <c r="E419" s="111"/>
      <c r="F419" s="113"/>
      <c r="G419" s="61"/>
      <c r="H419" s="61"/>
    </row>
    <row r="420" spans="1:8" ht="15.75">
      <c r="A420" s="101"/>
      <c r="B420" s="116"/>
      <c r="C420" s="111"/>
      <c r="D420" s="111"/>
      <c r="E420" s="111"/>
      <c r="F420" s="113"/>
      <c r="G420" s="61"/>
      <c r="H420" s="61"/>
    </row>
    <row r="421" spans="1:8" ht="15.75">
      <c r="A421" s="101"/>
      <c r="B421" s="102"/>
      <c r="C421" s="111"/>
      <c r="D421" s="111"/>
      <c r="E421" s="111"/>
      <c r="F421" s="113"/>
      <c r="G421" s="61"/>
      <c r="H421" s="61"/>
    </row>
    <row r="422" spans="1:8" ht="15.75">
      <c r="A422" s="101"/>
      <c r="B422" s="102"/>
      <c r="C422" s="111"/>
      <c r="D422" s="111"/>
      <c r="E422" s="111"/>
      <c r="F422" s="113"/>
      <c r="G422" s="61"/>
      <c r="H422" s="61"/>
    </row>
    <row r="423" spans="1:8" ht="15.75">
      <c r="A423" s="101"/>
      <c r="B423" s="114"/>
      <c r="C423" s="111"/>
      <c r="D423" s="111"/>
      <c r="E423" s="111"/>
      <c r="F423" s="113"/>
      <c r="G423" s="61"/>
      <c r="H423" s="61"/>
    </row>
    <row r="424" spans="1:8" ht="15.75">
      <c r="A424" s="101"/>
      <c r="B424" s="102"/>
      <c r="C424" s="111"/>
      <c r="D424" s="111"/>
      <c r="E424" s="111"/>
      <c r="F424" s="113"/>
      <c r="G424" s="61"/>
      <c r="H424" s="61"/>
    </row>
    <row r="425" spans="1:8" ht="15.75">
      <c r="A425" s="101"/>
      <c r="B425" s="102"/>
      <c r="C425" s="111"/>
      <c r="D425" s="111"/>
      <c r="E425" s="111"/>
      <c r="F425" s="113"/>
      <c r="G425" s="61"/>
      <c r="H425" s="61"/>
    </row>
    <row r="426" spans="1:8" ht="15.75">
      <c r="A426" s="101"/>
      <c r="B426" s="116"/>
      <c r="C426" s="111"/>
      <c r="D426" s="111"/>
      <c r="E426" s="111"/>
      <c r="F426" s="113"/>
      <c r="G426" s="61"/>
      <c r="H426" s="61"/>
    </row>
    <row r="427" spans="1:8" ht="15.75">
      <c r="A427" s="101"/>
      <c r="B427" s="102"/>
      <c r="C427" s="111"/>
      <c r="D427" s="111"/>
      <c r="E427" s="111"/>
      <c r="F427" s="113"/>
      <c r="G427" s="61"/>
      <c r="H427" s="61"/>
    </row>
    <row r="428" spans="1:8" ht="15.75">
      <c r="A428" s="101"/>
      <c r="B428" s="102"/>
      <c r="C428" s="111"/>
      <c r="D428" s="111"/>
      <c r="E428" s="111"/>
      <c r="F428" s="113"/>
      <c r="G428" s="61"/>
      <c r="H428" s="61"/>
    </row>
    <row r="429" spans="1:8" ht="15.75">
      <c r="A429" s="101"/>
      <c r="B429" s="116"/>
      <c r="C429" s="111"/>
      <c r="D429" s="111"/>
      <c r="E429" s="111"/>
      <c r="F429" s="113"/>
      <c r="G429" s="61"/>
      <c r="H429" s="61"/>
    </row>
    <row r="430" spans="1:8" ht="15.75">
      <c r="A430" s="101"/>
      <c r="B430" s="102"/>
      <c r="C430" s="111"/>
      <c r="D430" s="111"/>
      <c r="E430" s="111"/>
      <c r="F430" s="113"/>
      <c r="G430" s="61"/>
      <c r="H430" s="61"/>
    </row>
    <row r="431" spans="1:8" ht="15.75">
      <c r="A431" s="101"/>
      <c r="B431" s="102"/>
      <c r="C431" s="111"/>
      <c r="D431" s="111"/>
      <c r="E431" s="111"/>
      <c r="F431" s="113"/>
      <c r="G431" s="61"/>
      <c r="H431" s="61"/>
    </row>
    <row r="432" spans="1:8" ht="15.75">
      <c r="A432" s="101"/>
      <c r="B432" s="114"/>
      <c r="C432" s="111"/>
      <c r="D432" s="111"/>
      <c r="E432" s="111"/>
      <c r="F432" s="113"/>
      <c r="G432" s="61"/>
      <c r="H432" s="61"/>
    </row>
    <row r="433" spans="1:8" ht="15.75">
      <c r="A433" s="101"/>
      <c r="B433" s="102"/>
      <c r="C433" s="111"/>
      <c r="D433" s="111"/>
      <c r="E433" s="111"/>
      <c r="F433" s="113"/>
      <c r="G433" s="61"/>
      <c r="H433" s="61"/>
    </row>
    <row r="434" spans="1:8" ht="15.75">
      <c r="A434" s="101"/>
      <c r="B434" s="102"/>
      <c r="C434" s="111"/>
      <c r="D434" s="111"/>
      <c r="E434" s="111"/>
      <c r="F434" s="113"/>
      <c r="G434" s="61"/>
      <c r="H434" s="61"/>
    </row>
    <row r="435" spans="1:8" ht="15.75">
      <c r="A435" s="101"/>
      <c r="B435" s="116"/>
      <c r="C435" s="111"/>
      <c r="D435" s="111"/>
      <c r="E435" s="111"/>
      <c r="F435" s="113"/>
      <c r="G435" s="61"/>
      <c r="H435" s="61"/>
    </row>
    <row r="436" spans="1:8" ht="15.75">
      <c r="A436" s="101"/>
      <c r="B436" s="102"/>
      <c r="C436" s="111"/>
      <c r="D436" s="111"/>
      <c r="E436" s="111"/>
      <c r="F436" s="113"/>
      <c r="G436" s="61"/>
      <c r="H436" s="61"/>
    </row>
    <row r="437" spans="1:8" ht="15.75">
      <c r="A437" s="101"/>
      <c r="B437" s="102"/>
      <c r="C437" s="111"/>
      <c r="D437" s="111"/>
      <c r="E437" s="111"/>
      <c r="F437" s="113"/>
      <c r="G437" s="61"/>
      <c r="H437" s="61"/>
    </row>
    <row r="438" spans="1:8" ht="15.75">
      <c r="A438" s="101"/>
      <c r="B438" s="107"/>
      <c r="C438" s="111"/>
      <c r="D438" s="111"/>
      <c r="E438" s="111"/>
      <c r="F438" s="113"/>
      <c r="G438" s="61"/>
      <c r="H438" s="61"/>
    </row>
    <row r="439" spans="1:8" ht="15.75">
      <c r="A439" s="101"/>
      <c r="B439" s="102"/>
      <c r="C439" s="111"/>
      <c r="D439" s="111"/>
      <c r="E439" s="111"/>
      <c r="F439" s="113"/>
      <c r="G439" s="61"/>
      <c r="H439" s="61"/>
    </row>
    <row r="440" spans="1:8" ht="15.75">
      <c r="A440" s="101"/>
      <c r="B440" s="102"/>
      <c r="C440" s="111"/>
      <c r="D440" s="111"/>
      <c r="E440" s="111"/>
      <c r="F440" s="113"/>
      <c r="G440" s="61"/>
      <c r="H440" s="61"/>
    </row>
    <row r="441" spans="1:8" ht="15.75">
      <c r="A441" s="101"/>
      <c r="B441" s="114"/>
      <c r="C441" s="111"/>
      <c r="D441" s="111"/>
      <c r="E441" s="111"/>
      <c r="F441" s="113"/>
      <c r="G441" s="61"/>
      <c r="H441" s="61"/>
    </row>
    <row r="442" spans="1:8" ht="15.75">
      <c r="A442" s="101"/>
      <c r="B442" s="102"/>
      <c r="C442" s="111"/>
      <c r="D442" s="111"/>
      <c r="E442" s="111"/>
      <c r="F442" s="113"/>
      <c r="G442" s="61"/>
      <c r="H442" s="61"/>
    </row>
    <row r="443" spans="1:8" ht="15.75">
      <c r="A443" s="101"/>
      <c r="B443" s="102"/>
      <c r="C443" s="111"/>
      <c r="D443" s="111"/>
      <c r="E443" s="111"/>
      <c r="F443" s="113"/>
      <c r="G443" s="61"/>
      <c r="H443" s="61"/>
    </row>
    <row r="444" spans="1:8" ht="15.75">
      <c r="A444" s="101"/>
      <c r="B444" s="116"/>
      <c r="C444" s="111"/>
      <c r="D444" s="111"/>
      <c r="E444" s="111"/>
      <c r="F444" s="113"/>
      <c r="G444" s="61"/>
      <c r="H444" s="61"/>
    </row>
    <row r="445" spans="1:8" ht="15.75">
      <c r="A445" s="101"/>
      <c r="B445" s="114"/>
      <c r="C445" s="111"/>
      <c r="D445" s="111"/>
      <c r="E445" s="111"/>
      <c r="F445" s="113"/>
      <c r="G445" s="61"/>
      <c r="H445" s="61"/>
    </row>
    <row r="446" spans="1:8" ht="15.75">
      <c r="A446" s="101"/>
      <c r="B446" s="102"/>
      <c r="C446" s="111"/>
      <c r="D446" s="111"/>
      <c r="E446" s="111"/>
      <c r="F446" s="113"/>
      <c r="G446" s="61"/>
      <c r="H446" s="61"/>
    </row>
    <row r="447" spans="1:8" ht="15.75">
      <c r="A447" s="101"/>
      <c r="B447" s="102"/>
      <c r="C447" s="111"/>
      <c r="D447" s="111"/>
      <c r="E447" s="111"/>
      <c r="F447" s="113"/>
      <c r="G447" s="61"/>
      <c r="H447" s="61"/>
    </row>
    <row r="448" spans="1:8" ht="15.75">
      <c r="A448" s="101"/>
      <c r="B448" s="116"/>
      <c r="C448" s="111"/>
      <c r="D448" s="111"/>
      <c r="E448" s="111"/>
      <c r="F448" s="113"/>
      <c r="G448" s="61"/>
      <c r="H448" s="61"/>
    </row>
    <row r="449" spans="1:8" ht="15.75">
      <c r="A449" s="101"/>
      <c r="B449" s="102"/>
      <c r="C449" s="111"/>
      <c r="D449" s="111"/>
      <c r="E449" s="111"/>
      <c r="F449" s="113"/>
      <c r="G449" s="61"/>
      <c r="H449" s="61"/>
    </row>
    <row r="450" spans="1:8" ht="15.75">
      <c r="A450" s="101"/>
      <c r="B450" s="102"/>
      <c r="C450" s="111"/>
      <c r="D450" s="111"/>
      <c r="E450" s="111"/>
      <c r="F450" s="113"/>
      <c r="G450" s="61"/>
      <c r="H450" s="61"/>
    </row>
    <row r="451" spans="1:8" ht="15.75">
      <c r="A451" s="101"/>
      <c r="B451" s="114"/>
      <c r="C451" s="111"/>
      <c r="D451" s="111"/>
      <c r="E451" s="111"/>
      <c r="F451" s="113"/>
      <c r="G451" s="61"/>
      <c r="H451" s="61"/>
    </row>
    <row r="452" spans="1:8" ht="15.75">
      <c r="A452" s="101"/>
      <c r="B452" s="102"/>
      <c r="C452" s="111"/>
      <c r="D452" s="111"/>
      <c r="E452" s="111"/>
      <c r="F452" s="113"/>
      <c r="G452" s="61"/>
      <c r="H452" s="61"/>
    </row>
    <row r="453" spans="1:8" ht="15.75">
      <c r="A453" s="101"/>
      <c r="B453" s="102"/>
      <c r="C453" s="111"/>
      <c r="D453" s="111"/>
      <c r="E453" s="111"/>
      <c r="F453" s="113"/>
      <c r="G453" s="61"/>
      <c r="H453" s="61"/>
    </row>
    <row r="454" spans="1:8" ht="15.75">
      <c r="A454" s="101"/>
      <c r="B454" s="116"/>
      <c r="C454" s="111"/>
      <c r="D454" s="111"/>
      <c r="E454" s="111"/>
      <c r="F454" s="113"/>
      <c r="G454" s="61"/>
      <c r="H454" s="61"/>
    </row>
    <row r="455" spans="1:8" ht="15.75">
      <c r="A455" s="101"/>
      <c r="B455" s="102"/>
      <c r="C455" s="111"/>
      <c r="D455" s="111"/>
      <c r="E455" s="111"/>
      <c r="F455" s="113"/>
      <c r="G455" s="61"/>
      <c r="H455" s="61"/>
    </row>
    <row r="456" spans="1:8" ht="15.75">
      <c r="A456" s="101"/>
      <c r="B456" s="102"/>
      <c r="C456" s="111"/>
      <c r="D456" s="111"/>
      <c r="E456" s="111"/>
      <c r="F456" s="113"/>
      <c r="G456" s="61"/>
      <c r="H456" s="61"/>
    </row>
    <row r="457" spans="1:8" ht="15.75">
      <c r="A457" s="101"/>
      <c r="B457" s="114"/>
      <c r="C457" s="111"/>
      <c r="D457" s="111"/>
      <c r="E457" s="111"/>
      <c r="F457" s="113"/>
      <c r="G457" s="61"/>
      <c r="H457" s="61"/>
    </row>
    <row r="458" spans="1:8" ht="15.75">
      <c r="A458" s="101"/>
      <c r="B458" s="102"/>
      <c r="C458" s="111"/>
      <c r="D458" s="111"/>
      <c r="E458" s="111"/>
      <c r="F458" s="113"/>
      <c r="G458" s="61"/>
      <c r="H458" s="61"/>
    </row>
    <row r="459" spans="1:8" ht="15.75">
      <c r="A459" s="101"/>
      <c r="B459" s="102"/>
      <c r="C459" s="111"/>
      <c r="D459" s="111"/>
      <c r="E459" s="111"/>
      <c r="F459" s="113"/>
      <c r="G459" s="61"/>
      <c r="H459" s="61"/>
    </row>
    <row r="460" spans="1:8" ht="15.75">
      <c r="A460" s="101"/>
      <c r="B460" s="114"/>
      <c r="C460" s="111"/>
      <c r="D460" s="111"/>
      <c r="E460" s="111"/>
      <c r="F460" s="113"/>
      <c r="G460" s="61"/>
      <c r="H460" s="61"/>
    </row>
    <row r="461" spans="1:8" ht="15.75">
      <c r="A461" s="101"/>
      <c r="B461" s="102"/>
      <c r="C461" s="111"/>
      <c r="D461" s="111"/>
      <c r="E461" s="111"/>
      <c r="F461" s="113"/>
      <c r="G461" s="61"/>
      <c r="H461" s="61"/>
    </row>
    <row r="462" spans="1:8" ht="15.75">
      <c r="A462" s="101"/>
      <c r="B462" s="102"/>
      <c r="C462" s="111"/>
      <c r="D462" s="111"/>
      <c r="E462" s="111"/>
      <c r="F462" s="113"/>
      <c r="G462" s="61"/>
      <c r="H462" s="61"/>
    </row>
    <row r="463" spans="1:8" ht="15.75">
      <c r="A463" s="101"/>
      <c r="B463" s="116"/>
      <c r="C463" s="111"/>
      <c r="D463" s="111"/>
      <c r="E463" s="111"/>
      <c r="F463" s="113"/>
      <c r="G463" s="61"/>
      <c r="H463" s="61"/>
    </row>
    <row r="464" spans="1:8" ht="15.75">
      <c r="A464" s="101"/>
      <c r="B464" s="102"/>
      <c r="C464" s="111"/>
      <c r="D464" s="111"/>
      <c r="E464" s="111"/>
      <c r="F464" s="113"/>
      <c r="G464" s="61"/>
      <c r="H464" s="61"/>
    </row>
    <row r="465" spans="1:8" ht="15.75">
      <c r="A465" s="101"/>
      <c r="B465" s="102"/>
      <c r="C465" s="111"/>
      <c r="D465" s="111"/>
      <c r="E465" s="111"/>
      <c r="F465" s="113"/>
      <c r="G465" s="61"/>
      <c r="H465" s="61"/>
    </row>
    <row r="466" spans="1:8" ht="15.75">
      <c r="A466" s="101"/>
      <c r="B466" s="116"/>
      <c r="C466" s="111"/>
      <c r="D466" s="111"/>
      <c r="E466" s="111"/>
      <c r="F466" s="113"/>
      <c r="G466" s="61"/>
      <c r="H466" s="61"/>
    </row>
    <row r="467" spans="1:8" ht="15.75">
      <c r="A467" s="101"/>
      <c r="B467" s="102"/>
      <c r="C467" s="111"/>
      <c r="D467" s="111"/>
      <c r="E467" s="111"/>
      <c r="F467" s="113"/>
      <c r="G467" s="61"/>
      <c r="H467" s="61"/>
    </row>
    <row r="468" spans="1:8" ht="15.75">
      <c r="A468" s="101"/>
      <c r="B468" s="102"/>
      <c r="C468" s="111"/>
      <c r="D468" s="111"/>
      <c r="E468" s="111"/>
      <c r="F468" s="113"/>
      <c r="G468" s="61"/>
      <c r="H468" s="61"/>
    </row>
    <row r="469" spans="1:8" ht="15.75">
      <c r="A469" s="101"/>
      <c r="B469" s="116"/>
      <c r="C469" s="111"/>
      <c r="D469" s="103"/>
      <c r="E469" s="111"/>
      <c r="F469" s="113"/>
      <c r="G469" s="61"/>
      <c r="H469" s="61"/>
    </row>
    <row r="470" spans="1:8" ht="15.75">
      <c r="A470" s="101"/>
      <c r="B470" s="114"/>
      <c r="C470" s="111"/>
      <c r="D470" s="111"/>
      <c r="E470" s="111"/>
      <c r="F470" s="113"/>
      <c r="G470" s="61"/>
      <c r="H470" s="61"/>
    </row>
    <row r="471" spans="1:8" ht="15.75">
      <c r="A471" s="101"/>
      <c r="B471" s="102"/>
      <c r="C471" s="111"/>
      <c r="D471" s="111"/>
      <c r="E471" s="111"/>
      <c r="F471" s="113"/>
      <c r="G471" s="61"/>
      <c r="H471" s="61"/>
    </row>
    <row r="472" spans="1:8" ht="15.75">
      <c r="A472" s="101"/>
      <c r="B472" s="102"/>
      <c r="C472" s="111"/>
      <c r="D472" s="111"/>
      <c r="E472" s="111"/>
      <c r="F472" s="113"/>
      <c r="G472" s="61"/>
      <c r="H472" s="61"/>
    </row>
    <row r="473" spans="1:8" ht="15.75">
      <c r="A473" s="101"/>
      <c r="B473" s="114"/>
      <c r="C473" s="111"/>
      <c r="D473" s="111"/>
      <c r="E473" s="111"/>
      <c r="F473" s="113"/>
      <c r="G473" s="61"/>
      <c r="H473" s="61"/>
    </row>
    <row r="474" spans="1:8" ht="15.75">
      <c r="A474" s="101"/>
      <c r="B474" s="102"/>
      <c r="C474" s="111"/>
      <c r="D474" s="111"/>
      <c r="E474" s="111"/>
      <c r="F474" s="113"/>
      <c r="G474" s="61"/>
      <c r="H474" s="61"/>
    </row>
    <row r="475" spans="1:8" ht="15.75">
      <c r="A475" s="101"/>
      <c r="B475" s="102"/>
      <c r="C475" s="111"/>
      <c r="D475" s="111"/>
      <c r="E475" s="111"/>
      <c r="F475" s="113"/>
      <c r="G475" s="61"/>
      <c r="H475" s="61"/>
    </row>
    <row r="476" spans="1:8" ht="15.75">
      <c r="A476" s="101"/>
      <c r="B476" s="107"/>
      <c r="C476" s="111"/>
      <c r="D476" s="111"/>
      <c r="E476" s="111"/>
      <c r="F476" s="113"/>
      <c r="G476" s="61"/>
      <c r="H476" s="61"/>
    </row>
    <row r="477" spans="1:8" ht="15.75">
      <c r="A477" s="101"/>
      <c r="B477" s="102"/>
      <c r="C477" s="111"/>
      <c r="D477" s="111"/>
      <c r="E477" s="111"/>
      <c r="F477" s="113"/>
      <c r="G477" s="61"/>
      <c r="H477" s="61"/>
    </row>
    <row r="478" spans="1:8" ht="15.75">
      <c r="A478" s="101"/>
      <c r="B478" s="102"/>
      <c r="C478" s="111"/>
      <c r="D478" s="111"/>
      <c r="E478" s="111"/>
      <c r="F478" s="113"/>
      <c r="G478" s="61"/>
      <c r="H478" s="61"/>
    </row>
    <row r="479" spans="1:8" ht="15.75">
      <c r="A479" s="101"/>
      <c r="B479" s="114"/>
      <c r="C479" s="111"/>
      <c r="D479" s="111"/>
      <c r="E479" s="111"/>
      <c r="F479" s="113"/>
      <c r="G479" s="61"/>
      <c r="H479" s="61"/>
    </row>
    <row r="480" spans="1:8" ht="15.75">
      <c r="A480" s="101"/>
      <c r="B480" s="102"/>
      <c r="C480" s="111"/>
      <c r="D480" s="111"/>
      <c r="E480" s="111"/>
      <c r="F480" s="113"/>
      <c r="G480" s="61"/>
      <c r="H480" s="61"/>
    </row>
    <row r="481" spans="1:8" ht="15.75">
      <c r="A481" s="101"/>
      <c r="B481" s="102"/>
      <c r="C481" s="111"/>
      <c r="D481" s="111"/>
      <c r="E481" s="111"/>
      <c r="F481" s="113"/>
      <c r="G481" s="61"/>
      <c r="H481" s="61"/>
    </row>
    <row r="482" spans="1:8" ht="15.75">
      <c r="A482" s="101"/>
      <c r="B482" s="116"/>
      <c r="C482" s="111"/>
      <c r="D482" s="111"/>
      <c r="E482" s="111"/>
      <c r="F482" s="113"/>
      <c r="G482" s="61"/>
      <c r="H482" s="61"/>
    </row>
    <row r="483" spans="1:8" ht="15.75">
      <c r="A483" s="101"/>
      <c r="B483" s="114"/>
      <c r="C483" s="111"/>
      <c r="D483" s="111"/>
      <c r="E483" s="111"/>
      <c r="F483" s="113"/>
      <c r="G483" s="61"/>
      <c r="H483" s="61"/>
    </row>
    <row r="484" spans="1:8" ht="15.75">
      <c r="A484" s="101"/>
      <c r="B484" s="102"/>
      <c r="C484" s="111"/>
      <c r="D484" s="111"/>
      <c r="E484" s="111"/>
      <c r="F484" s="113"/>
      <c r="G484" s="61"/>
      <c r="H484" s="61"/>
    </row>
    <row r="485" spans="1:8" ht="15.75">
      <c r="A485" s="101"/>
      <c r="B485" s="102"/>
      <c r="C485" s="111"/>
      <c r="D485" s="111"/>
      <c r="E485" s="111"/>
      <c r="F485" s="113"/>
      <c r="G485" s="61"/>
      <c r="H485" s="61"/>
    </row>
    <row r="486" spans="1:8" ht="15.75">
      <c r="A486" s="101"/>
      <c r="B486" s="107"/>
      <c r="C486" s="111"/>
      <c r="D486" s="101"/>
      <c r="E486" s="101"/>
      <c r="F486" s="104"/>
      <c r="G486" s="61"/>
      <c r="H486" s="61"/>
    </row>
    <row r="487" spans="1:8" ht="15.75">
      <c r="A487" s="101"/>
      <c r="B487" s="107"/>
      <c r="C487" s="111"/>
      <c r="D487" s="111"/>
      <c r="E487" s="111"/>
      <c r="F487" s="104"/>
      <c r="G487" s="61"/>
      <c r="H487" s="61"/>
    </row>
    <row r="488" spans="1:8" ht="15.75">
      <c r="A488" s="101"/>
      <c r="B488" s="107"/>
      <c r="C488" s="111"/>
      <c r="D488" s="111"/>
      <c r="E488" s="111"/>
      <c r="F488" s="104"/>
      <c r="G488" s="61"/>
      <c r="H488" s="61"/>
    </row>
    <row r="489" spans="1:8" ht="15.75">
      <c r="A489" s="101"/>
      <c r="B489" s="102"/>
      <c r="C489" s="111"/>
      <c r="D489" s="111"/>
      <c r="E489" s="111"/>
      <c r="F489" s="104"/>
      <c r="G489" s="61"/>
      <c r="H489" s="61"/>
    </row>
    <row r="490" spans="1:8" ht="15.75">
      <c r="A490" s="101"/>
      <c r="B490" s="102"/>
      <c r="C490" s="111"/>
      <c r="D490" s="111"/>
      <c r="E490" s="111"/>
      <c r="F490" s="104"/>
      <c r="G490" s="61"/>
      <c r="H490" s="61"/>
    </row>
    <row r="491" spans="1:8" ht="15.75">
      <c r="A491" s="101"/>
      <c r="B491" s="102"/>
      <c r="C491" s="111"/>
      <c r="D491" s="111"/>
      <c r="E491" s="111"/>
      <c r="F491" s="104"/>
      <c r="G491" s="61"/>
      <c r="H491" s="61"/>
    </row>
    <row r="492" spans="1:8" ht="15.75">
      <c r="A492" s="101"/>
      <c r="B492" s="112"/>
      <c r="C492" s="111"/>
      <c r="D492" s="111"/>
      <c r="E492" s="111"/>
      <c r="F492" s="113"/>
      <c r="G492" s="61"/>
      <c r="H492" s="61"/>
    </row>
    <row r="493" spans="1:8" ht="15.75">
      <c r="A493" s="101"/>
      <c r="B493" s="112"/>
      <c r="C493" s="111"/>
      <c r="D493" s="111"/>
      <c r="E493" s="111"/>
      <c r="F493" s="113"/>
      <c r="G493" s="61"/>
      <c r="H493" s="61"/>
    </row>
    <row r="494" spans="1:8" ht="15.75">
      <c r="A494" s="101"/>
      <c r="B494" s="105"/>
      <c r="C494" s="111"/>
      <c r="D494" s="111"/>
      <c r="E494" s="111"/>
      <c r="F494" s="113"/>
      <c r="G494" s="61"/>
      <c r="H494" s="61"/>
    </row>
    <row r="495" spans="1:8" ht="15.75">
      <c r="A495" s="101"/>
      <c r="B495" s="108"/>
      <c r="C495" s="111"/>
      <c r="D495" s="111"/>
      <c r="E495" s="111"/>
      <c r="F495" s="113"/>
      <c r="G495" s="61"/>
      <c r="H495" s="61"/>
    </row>
    <row r="496" spans="1:8" ht="15.75">
      <c r="A496" s="101"/>
      <c r="B496" s="102"/>
      <c r="C496" s="111"/>
      <c r="D496" s="111"/>
      <c r="E496" s="101"/>
      <c r="F496" s="113"/>
      <c r="G496" s="61"/>
      <c r="H496" s="61"/>
    </row>
    <row r="497" spans="1:8" ht="15.75">
      <c r="A497" s="101"/>
      <c r="B497" s="102"/>
      <c r="C497" s="111"/>
      <c r="D497" s="111"/>
      <c r="E497" s="101"/>
      <c r="F497" s="113"/>
      <c r="G497" s="61"/>
      <c r="H497" s="61"/>
    </row>
    <row r="498" spans="1:8" ht="15.75">
      <c r="A498" s="101"/>
      <c r="B498" s="102"/>
      <c r="C498" s="111"/>
      <c r="D498" s="111"/>
      <c r="E498" s="111"/>
      <c r="F498" s="113"/>
      <c r="G498" s="61"/>
      <c r="H498" s="61"/>
    </row>
    <row r="499" spans="1:8" ht="15.75">
      <c r="A499" s="101"/>
      <c r="B499" s="102"/>
      <c r="C499" s="111"/>
      <c r="D499" s="111"/>
      <c r="E499" s="111"/>
      <c r="F499" s="113"/>
      <c r="G499" s="61"/>
      <c r="H499" s="61"/>
    </row>
    <row r="500" spans="1:8" ht="15.75">
      <c r="A500" s="101"/>
      <c r="B500" s="105"/>
      <c r="C500" s="101"/>
      <c r="D500" s="101"/>
      <c r="E500" s="101"/>
      <c r="F500" s="104"/>
      <c r="G500" s="61"/>
      <c r="H500" s="61"/>
    </row>
    <row r="501" spans="1:8" ht="15.75">
      <c r="A501" s="101"/>
      <c r="B501" s="105"/>
      <c r="C501" s="101"/>
      <c r="D501" s="101"/>
      <c r="E501" s="101"/>
      <c r="F501" s="104"/>
      <c r="G501" s="61"/>
      <c r="H501" s="61"/>
    </row>
    <row r="502" spans="1:8" ht="15.75">
      <c r="A502" s="101"/>
      <c r="B502" s="105"/>
      <c r="C502" s="101"/>
      <c r="D502" s="101"/>
      <c r="E502" s="101"/>
      <c r="F502" s="104"/>
      <c r="G502" s="61"/>
      <c r="H502" s="61"/>
    </row>
    <row r="503" spans="1:8" ht="15.75">
      <c r="A503" s="101"/>
      <c r="B503" s="105"/>
      <c r="C503" s="101"/>
      <c r="D503" s="101"/>
      <c r="E503" s="101"/>
      <c r="F503" s="104"/>
      <c r="G503" s="61"/>
      <c r="H503" s="61"/>
    </row>
    <row r="504" spans="1:8" ht="15.75">
      <c r="A504" s="101"/>
      <c r="B504" s="108"/>
      <c r="C504" s="101"/>
      <c r="D504" s="101"/>
      <c r="E504" s="101"/>
      <c r="F504" s="104"/>
      <c r="G504" s="61"/>
      <c r="H504" s="61"/>
    </row>
    <row r="505" spans="1:8" ht="15.75">
      <c r="A505" s="101"/>
      <c r="B505" s="102"/>
      <c r="C505" s="101"/>
      <c r="D505" s="101"/>
      <c r="E505" s="101"/>
      <c r="F505" s="104"/>
      <c r="G505" s="61"/>
      <c r="H505" s="61"/>
    </row>
    <row r="506" spans="1:8" ht="15.75">
      <c r="A506" s="101"/>
      <c r="B506" s="102"/>
      <c r="C506" s="101"/>
      <c r="D506" s="101"/>
      <c r="E506" s="111"/>
      <c r="F506" s="104"/>
      <c r="G506" s="61"/>
      <c r="H506" s="61"/>
    </row>
    <row r="507" spans="1:8" ht="15.75">
      <c r="A507" s="101"/>
      <c r="B507" s="117"/>
      <c r="C507" s="118"/>
      <c r="D507" s="118"/>
      <c r="E507" s="118"/>
      <c r="F507" s="119"/>
      <c r="G507" s="61"/>
      <c r="H507" s="61"/>
    </row>
    <row r="508" spans="1:8" ht="15.75">
      <c r="A508" s="101"/>
      <c r="B508" s="117"/>
      <c r="C508" s="118"/>
      <c r="D508" s="118"/>
      <c r="E508" s="118"/>
      <c r="F508" s="119"/>
      <c r="G508" s="61"/>
      <c r="H508" s="61"/>
    </row>
    <row r="509" spans="1:8" ht="15.75">
      <c r="A509" s="101"/>
      <c r="B509" s="117"/>
      <c r="C509" s="118"/>
      <c r="D509" s="118"/>
      <c r="E509" s="118"/>
      <c r="F509" s="119"/>
      <c r="G509" s="61"/>
      <c r="H509" s="61"/>
    </row>
    <row r="510" spans="1:8" ht="15.75">
      <c r="A510" s="101"/>
      <c r="B510" s="117"/>
      <c r="C510" s="118"/>
      <c r="D510" s="118"/>
      <c r="E510" s="118"/>
      <c r="F510" s="119"/>
      <c r="G510" s="61"/>
      <c r="H510" s="61"/>
    </row>
    <row r="511" spans="1:8" ht="15.75">
      <c r="A511" s="101"/>
      <c r="B511" s="117"/>
      <c r="C511" s="118"/>
      <c r="D511" s="118"/>
      <c r="E511" s="118"/>
      <c r="F511" s="119"/>
      <c r="G511" s="61"/>
      <c r="H511" s="61"/>
    </row>
    <row r="512" spans="1:8" ht="15.75">
      <c r="A512" s="101"/>
      <c r="B512" s="117"/>
      <c r="C512" s="118"/>
      <c r="D512" s="118"/>
      <c r="E512" s="118"/>
      <c r="F512" s="119"/>
      <c r="G512" s="61"/>
      <c r="H512" s="61"/>
    </row>
    <row r="513" spans="1:8" ht="15.75">
      <c r="A513" s="101"/>
      <c r="B513" s="117"/>
      <c r="C513" s="118"/>
      <c r="D513" s="118"/>
      <c r="E513" s="118"/>
      <c r="F513" s="119"/>
      <c r="G513" s="61"/>
      <c r="H513" s="61"/>
    </row>
    <row r="514" spans="1:8" ht="15.75">
      <c r="A514" s="101"/>
      <c r="B514" s="107"/>
      <c r="C514" s="101"/>
      <c r="D514" s="101"/>
      <c r="E514" s="101"/>
      <c r="F514" s="104"/>
      <c r="G514" s="61"/>
      <c r="H514" s="61"/>
    </row>
    <row r="515" spans="1:8" ht="15.75">
      <c r="A515" s="101"/>
      <c r="B515" s="107"/>
      <c r="C515" s="101"/>
      <c r="D515" s="101"/>
      <c r="E515" s="101"/>
      <c r="F515" s="104"/>
      <c r="G515" s="61"/>
      <c r="H515" s="61"/>
    </row>
    <row r="516" spans="1:8" ht="15.75">
      <c r="A516" s="101"/>
      <c r="B516" s="105"/>
      <c r="C516" s="101"/>
      <c r="D516" s="101"/>
      <c r="E516" s="101"/>
      <c r="F516" s="104"/>
      <c r="G516" s="61"/>
      <c r="H516" s="61"/>
    </row>
    <row r="517" spans="1:8" ht="15.75">
      <c r="A517" s="101"/>
      <c r="B517" s="105"/>
      <c r="C517" s="101"/>
      <c r="D517" s="101"/>
      <c r="E517" s="101"/>
      <c r="F517" s="104"/>
      <c r="G517" s="61"/>
      <c r="H517" s="61"/>
    </row>
    <row r="518" spans="1:8" ht="15.75">
      <c r="A518" s="101"/>
      <c r="B518" s="107"/>
      <c r="C518" s="103"/>
      <c r="D518" s="103"/>
      <c r="E518" s="101"/>
      <c r="F518" s="104"/>
      <c r="G518" s="61"/>
      <c r="H518" s="61"/>
    </row>
    <row r="519" spans="1:8" ht="15.75">
      <c r="A519" s="101"/>
      <c r="B519" s="102"/>
      <c r="C519" s="103"/>
      <c r="D519" s="103"/>
      <c r="E519" s="101"/>
      <c r="F519" s="104"/>
      <c r="G519" s="61"/>
      <c r="H519" s="61"/>
    </row>
    <row r="520" spans="1:8" ht="15.75">
      <c r="A520" s="101"/>
      <c r="B520" s="107"/>
      <c r="C520" s="103"/>
      <c r="D520" s="103"/>
      <c r="E520" s="101"/>
      <c r="F520" s="104"/>
      <c r="G520" s="61"/>
      <c r="H520" s="61"/>
    </row>
    <row r="521" spans="1:8" ht="15.75">
      <c r="A521" s="101"/>
      <c r="B521" s="107"/>
      <c r="C521" s="103"/>
      <c r="D521" s="103"/>
      <c r="E521" s="101"/>
      <c r="F521" s="104"/>
      <c r="G521" s="61"/>
      <c r="H521" s="61"/>
    </row>
    <row r="522" spans="1:8" ht="15.75">
      <c r="A522" s="101"/>
      <c r="B522" s="102"/>
      <c r="C522" s="103"/>
      <c r="D522" s="103"/>
      <c r="E522" s="101"/>
      <c r="F522" s="104"/>
      <c r="G522" s="61"/>
      <c r="H522" s="61"/>
    </row>
    <row r="523" spans="1:8" ht="15.75">
      <c r="A523" s="101"/>
      <c r="B523" s="107"/>
      <c r="C523" s="103"/>
      <c r="D523" s="103"/>
      <c r="E523" s="101"/>
      <c r="F523" s="104"/>
      <c r="G523" s="61"/>
      <c r="H523" s="61"/>
    </row>
    <row r="524" spans="1:8" ht="15.75">
      <c r="A524" s="101"/>
      <c r="B524" s="102"/>
      <c r="C524" s="103"/>
      <c r="D524" s="103"/>
      <c r="E524" s="101"/>
      <c r="F524" s="104"/>
      <c r="G524" s="61"/>
      <c r="H524" s="61"/>
    </row>
    <row r="525" spans="1:8" ht="15.75">
      <c r="A525" s="101"/>
      <c r="B525" s="105"/>
      <c r="C525" s="101"/>
      <c r="D525" s="101"/>
      <c r="E525" s="101"/>
      <c r="F525" s="104"/>
      <c r="G525" s="61"/>
      <c r="H525" s="61"/>
    </row>
    <row r="526" spans="1:8" ht="15.75">
      <c r="A526" s="101"/>
      <c r="B526" s="105"/>
      <c r="C526" s="101"/>
      <c r="D526" s="101"/>
      <c r="E526" s="101"/>
      <c r="F526" s="104"/>
      <c r="G526" s="61"/>
      <c r="H526" s="61"/>
    </row>
    <row r="527" spans="1:8" ht="15.75">
      <c r="A527" s="101"/>
      <c r="B527" s="107"/>
      <c r="C527" s="103"/>
      <c r="D527" s="103"/>
      <c r="E527" s="101"/>
      <c r="F527" s="104"/>
      <c r="G527" s="61"/>
      <c r="H527" s="61"/>
    </row>
    <row r="528" spans="1:8" ht="15.75">
      <c r="A528" s="101"/>
      <c r="B528" s="102"/>
      <c r="C528" s="103"/>
      <c r="D528" s="103"/>
      <c r="E528" s="101"/>
      <c r="F528" s="104"/>
      <c r="G528" s="61"/>
      <c r="H528" s="61"/>
    </row>
    <row r="529" spans="1:8" ht="15.75">
      <c r="A529" s="101"/>
      <c r="B529" s="102"/>
      <c r="C529" s="103"/>
      <c r="D529" s="103"/>
      <c r="E529" s="101"/>
      <c r="F529" s="104"/>
      <c r="G529" s="61"/>
      <c r="H529" s="61"/>
    </row>
    <row r="530" spans="1:8" ht="15.75">
      <c r="A530" s="101"/>
      <c r="B530" s="120"/>
      <c r="C530" s="110"/>
      <c r="D530" s="110"/>
      <c r="E530" s="110"/>
      <c r="F530" s="104"/>
      <c r="G530" s="61"/>
      <c r="H530" s="61"/>
    </row>
    <row r="531" spans="1:8" ht="12.75">
      <c r="A531" s="61"/>
      <c r="B531" s="61"/>
      <c r="C531" s="61"/>
      <c r="D531" s="61"/>
      <c r="E531" s="61"/>
      <c r="F531" s="61"/>
      <c r="G531" s="61"/>
      <c r="H531" s="61"/>
    </row>
    <row r="532" spans="1:8" ht="12.75">
      <c r="A532" s="61"/>
      <c r="B532" s="61"/>
      <c r="C532" s="61"/>
      <c r="D532" s="61"/>
      <c r="E532" s="61"/>
      <c r="F532" s="61"/>
      <c r="G532" s="61"/>
      <c r="H532" s="61"/>
    </row>
    <row r="533" spans="1:8" ht="12.75">
      <c r="A533" s="61"/>
      <c r="B533" s="61"/>
      <c r="C533" s="61"/>
      <c r="D533" s="61"/>
      <c r="E533" s="61"/>
      <c r="F533" s="61"/>
      <c r="G533" s="61"/>
      <c r="H533" s="61"/>
    </row>
    <row r="534" spans="1:8" ht="12.75">
      <c r="A534" s="61"/>
      <c r="B534" s="61"/>
      <c r="C534" s="61"/>
      <c r="D534" s="61"/>
      <c r="E534" s="61"/>
      <c r="F534" s="61"/>
      <c r="G534" s="61"/>
      <c r="H534" s="61"/>
    </row>
    <row r="535" spans="1:8" ht="12.75">
      <c r="A535" s="61"/>
      <c r="B535" s="61"/>
      <c r="C535" s="61"/>
      <c r="D535" s="61"/>
      <c r="E535" s="61"/>
      <c r="F535" s="61"/>
      <c r="G535" s="61"/>
      <c r="H535" s="61"/>
    </row>
    <row r="536" spans="1:8" ht="12.75">
      <c r="A536" s="61"/>
      <c r="B536" s="61"/>
      <c r="C536" s="61"/>
      <c r="D536" s="61"/>
      <c r="E536" s="61"/>
      <c r="F536" s="61"/>
      <c r="G536" s="61"/>
      <c r="H536" s="61"/>
    </row>
    <row r="537" spans="1:8" ht="12.75">
      <c r="A537" s="61"/>
      <c r="B537" s="61"/>
      <c r="C537" s="61"/>
      <c r="D537" s="61"/>
      <c r="E537" s="61"/>
      <c r="F537" s="61"/>
      <c r="G537" s="61"/>
      <c r="H537" s="61"/>
    </row>
    <row r="538" spans="1:8" ht="12.75">
      <c r="A538" s="61"/>
      <c r="B538" s="61"/>
      <c r="C538" s="61"/>
      <c r="D538" s="61"/>
      <c r="E538" s="61"/>
      <c r="F538" s="61"/>
      <c r="G538" s="61"/>
      <c r="H538" s="61"/>
    </row>
    <row r="539" spans="1:8" ht="12.75">
      <c r="A539" s="61"/>
      <c r="B539" s="61"/>
      <c r="C539" s="61"/>
      <c r="D539" s="61"/>
      <c r="E539" s="61"/>
      <c r="F539" s="61"/>
      <c r="G539" s="61"/>
      <c r="H539" s="61"/>
    </row>
    <row r="540" spans="1:8" ht="12.75">
      <c r="A540" s="61"/>
      <c r="B540" s="61"/>
      <c r="C540" s="61"/>
      <c r="D540" s="61"/>
      <c r="E540" s="61"/>
      <c r="F540" s="61"/>
      <c r="G540" s="61"/>
      <c r="H540" s="61"/>
    </row>
    <row r="541" spans="1:8" ht="12.75">
      <c r="A541" s="61"/>
      <c r="B541" s="61"/>
      <c r="C541" s="61"/>
      <c r="D541" s="61"/>
      <c r="E541" s="61"/>
      <c r="F541" s="61"/>
      <c r="G541" s="61"/>
      <c r="H541" s="61"/>
    </row>
    <row r="542" spans="1:8" ht="12.75">
      <c r="A542" s="61"/>
      <c r="B542" s="61"/>
      <c r="C542" s="61"/>
      <c r="D542" s="61"/>
      <c r="E542" s="61"/>
      <c r="F542" s="61"/>
      <c r="G542" s="61"/>
      <c r="H542" s="61"/>
    </row>
    <row r="543" spans="1:8" ht="12.75">
      <c r="A543" s="61"/>
      <c r="B543" s="61"/>
      <c r="C543" s="61"/>
      <c r="D543" s="61"/>
      <c r="E543" s="61"/>
      <c r="F543" s="61"/>
      <c r="G543" s="61"/>
      <c r="H543" s="61"/>
    </row>
    <row r="544" spans="1:8" ht="12.75">
      <c r="A544" s="61"/>
      <c r="B544" s="61"/>
      <c r="C544" s="61"/>
      <c r="D544" s="61"/>
      <c r="E544" s="61"/>
      <c r="F544" s="61"/>
      <c r="G544" s="61"/>
      <c r="H544" s="61"/>
    </row>
    <row r="545" spans="1:8" ht="12.75">
      <c r="A545" s="61"/>
      <c r="B545" s="61"/>
      <c r="C545" s="61"/>
      <c r="D545" s="61"/>
      <c r="E545" s="61"/>
      <c r="F545" s="61"/>
      <c r="G545" s="61"/>
      <c r="H545" s="61"/>
    </row>
    <row r="546" spans="1:8" ht="12.75">
      <c r="A546" s="61"/>
      <c r="B546" s="61"/>
      <c r="C546" s="61"/>
      <c r="D546" s="61"/>
      <c r="E546" s="61"/>
      <c r="F546" s="61"/>
      <c r="G546" s="61"/>
      <c r="H546" s="61"/>
    </row>
    <row r="547" spans="1:8" ht="12.75">
      <c r="A547" s="61"/>
      <c r="B547" s="61"/>
      <c r="C547" s="61"/>
      <c r="D547" s="61"/>
      <c r="E547" s="61"/>
      <c r="F547" s="61"/>
      <c r="G547" s="61"/>
      <c r="H547" s="61"/>
    </row>
    <row r="548" spans="1:8" ht="12.75">
      <c r="A548" s="61"/>
      <c r="B548" s="61"/>
      <c r="C548" s="61"/>
      <c r="D548" s="61"/>
      <c r="E548" s="61"/>
      <c r="F548" s="61"/>
      <c r="G548" s="61"/>
      <c r="H548" s="61"/>
    </row>
    <row r="549" spans="1:8" ht="12.75">
      <c r="A549" s="61"/>
      <c r="B549" s="61"/>
      <c r="C549" s="61"/>
      <c r="D549" s="61"/>
      <c r="E549" s="61"/>
      <c r="F549" s="61"/>
      <c r="G549" s="61"/>
      <c r="H549" s="61"/>
    </row>
    <row r="550" spans="1:8" ht="12.75">
      <c r="A550" s="61"/>
      <c r="B550" s="61"/>
      <c r="C550" s="61"/>
      <c r="D550" s="61"/>
      <c r="E550" s="61"/>
      <c r="F550" s="61"/>
      <c r="G550" s="61"/>
      <c r="H550" s="61"/>
    </row>
    <row r="551" spans="1:8" ht="12.75">
      <c r="A551" s="61"/>
      <c r="B551" s="61"/>
      <c r="C551" s="61"/>
      <c r="D551" s="61"/>
      <c r="E551" s="61"/>
      <c r="F551" s="61"/>
      <c r="G551" s="61"/>
      <c r="H551" s="61"/>
    </row>
    <row r="552" spans="1:8" ht="12.75">
      <c r="A552" s="61"/>
      <c r="B552" s="61"/>
      <c r="C552" s="61"/>
      <c r="D552" s="61"/>
      <c r="E552" s="61"/>
      <c r="F552" s="61"/>
      <c r="G552" s="61"/>
      <c r="H552" s="61"/>
    </row>
    <row r="553" spans="1:8" ht="12.75">
      <c r="A553" s="61"/>
      <c r="B553" s="61"/>
      <c r="C553" s="61"/>
      <c r="D553" s="61"/>
      <c r="E553" s="61"/>
      <c r="F553" s="61"/>
      <c r="G553" s="61"/>
      <c r="H553" s="61"/>
    </row>
    <row r="554" spans="1:8" ht="12.75">
      <c r="A554" s="61"/>
      <c r="B554" s="61"/>
      <c r="C554" s="61"/>
      <c r="D554" s="61"/>
      <c r="E554" s="61"/>
      <c r="F554" s="61"/>
      <c r="G554" s="61"/>
      <c r="H554" s="61"/>
    </row>
    <row r="555" spans="1:8" ht="12.75">
      <c r="A555" s="61"/>
      <c r="B555" s="61"/>
      <c r="C555" s="61"/>
      <c r="D555" s="61"/>
      <c r="E555" s="61"/>
      <c r="F555" s="61"/>
      <c r="G555" s="61"/>
      <c r="H555" s="61"/>
    </row>
    <row r="556" spans="1:8" ht="12.75">
      <c r="A556" s="61"/>
      <c r="B556" s="61"/>
      <c r="C556" s="61"/>
      <c r="D556" s="61"/>
      <c r="E556" s="61"/>
      <c r="F556" s="61"/>
      <c r="G556" s="61"/>
      <c r="H556" s="61"/>
    </row>
    <row r="557" spans="1:8" ht="12.75">
      <c r="A557" s="61"/>
      <c r="B557" s="61"/>
      <c r="C557" s="61"/>
      <c r="D557" s="61"/>
      <c r="E557" s="61"/>
      <c r="F557" s="61"/>
      <c r="G557" s="61"/>
      <c r="H557" s="61"/>
    </row>
    <row r="558" spans="1:8" ht="12.75">
      <c r="A558" s="61"/>
      <c r="B558" s="61"/>
      <c r="C558" s="61"/>
      <c r="D558" s="61"/>
      <c r="E558" s="61"/>
      <c r="F558" s="61"/>
      <c r="G558" s="61"/>
      <c r="H558" s="61"/>
    </row>
    <row r="559" spans="1:8" ht="12.75">
      <c r="A559" s="61"/>
      <c r="B559" s="61"/>
      <c r="C559" s="61"/>
      <c r="D559" s="61"/>
      <c r="E559" s="61"/>
      <c r="F559" s="61"/>
      <c r="G559" s="61"/>
      <c r="H559" s="61"/>
    </row>
    <row r="560" spans="1:8" ht="12.75">
      <c r="A560" s="61"/>
      <c r="B560" s="61"/>
      <c r="C560" s="61"/>
      <c r="D560" s="61"/>
      <c r="E560" s="61"/>
      <c r="F560" s="61"/>
      <c r="G560" s="61"/>
      <c r="H560" s="61"/>
    </row>
    <row r="561" spans="1:8" ht="12.75">
      <c r="A561" s="61"/>
      <c r="B561" s="61"/>
      <c r="C561" s="61"/>
      <c r="D561" s="61"/>
      <c r="E561" s="61"/>
      <c r="F561" s="61"/>
      <c r="G561" s="61"/>
      <c r="H561" s="61"/>
    </row>
    <row r="562" spans="1:8" ht="12.75">
      <c r="A562" s="61"/>
      <c r="B562" s="61"/>
      <c r="C562" s="61"/>
      <c r="D562" s="61"/>
      <c r="E562" s="61"/>
      <c r="F562" s="61"/>
      <c r="G562" s="61"/>
      <c r="H562" s="61"/>
    </row>
    <row r="563" spans="1:8" ht="12.75">
      <c r="A563" s="61"/>
      <c r="B563" s="61"/>
      <c r="C563" s="61"/>
      <c r="D563" s="61"/>
      <c r="E563" s="61"/>
      <c r="F563" s="61"/>
      <c r="G563" s="61"/>
      <c r="H563" s="61"/>
    </row>
    <row r="564" spans="1:8" ht="12.75">
      <c r="A564" s="61"/>
      <c r="B564" s="61"/>
      <c r="C564" s="61"/>
      <c r="D564" s="61"/>
      <c r="E564" s="61"/>
      <c r="F564" s="61"/>
      <c r="G564" s="61"/>
      <c r="H564" s="61"/>
    </row>
    <row r="565" spans="1:8" ht="12.75">
      <c r="A565" s="61"/>
      <c r="B565" s="61"/>
      <c r="C565" s="61"/>
      <c r="D565" s="61"/>
      <c r="E565" s="61"/>
      <c r="F565" s="61"/>
      <c r="G565" s="61"/>
      <c r="H565" s="61"/>
    </row>
    <row r="566" spans="1:8" ht="12.75">
      <c r="A566" s="61"/>
      <c r="B566" s="61"/>
      <c r="C566" s="61"/>
      <c r="D566" s="61"/>
      <c r="E566" s="61"/>
      <c r="F566" s="61"/>
      <c r="G566" s="61"/>
      <c r="H566" s="61"/>
    </row>
    <row r="567" spans="1:8" ht="12.75">
      <c r="A567" s="61"/>
      <c r="B567" s="61"/>
      <c r="C567" s="61"/>
      <c r="D567" s="61"/>
      <c r="E567" s="61"/>
      <c r="F567" s="61"/>
      <c r="G567" s="61"/>
      <c r="H567" s="61"/>
    </row>
    <row r="568" spans="1:8" ht="12.75">
      <c r="A568" s="61"/>
      <c r="B568" s="61"/>
      <c r="C568" s="61"/>
      <c r="D568" s="61"/>
      <c r="E568" s="61"/>
      <c r="F568" s="61"/>
      <c r="G568" s="61"/>
      <c r="H568" s="61"/>
    </row>
    <row r="569" spans="1:8" ht="12.75">
      <c r="A569" s="61"/>
      <c r="B569" s="61"/>
      <c r="C569" s="61"/>
      <c r="D569" s="61"/>
      <c r="E569" s="61"/>
      <c r="F569" s="61"/>
      <c r="G569" s="61"/>
      <c r="H569" s="61"/>
    </row>
    <row r="570" spans="1:8" ht="12.75">
      <c r="A570" s="61"/>
      <c r="B570" s="61"/>
      <c r="C570" s="61"/>
      <c r="D570" s="61"/>
      <c r="E570" s="61"/>
      <c r="F570" s="61"/>
      <c r="G570" s="61"/>
      <c r="H570" s="61"/>
    </row>
    <row r="571" spans="1:8" ht="12.75">
      <c r="A571" s="61"/>
      <c r="B571" s="61"/>
      <c r="C571" s="61"/>
      <c r="D571" s="61"/>
      <c r="E571" s="61"/>
      <c r="F571" s="61"/>
      <c r="G571" s="61"/>
      <c r="H571" s="61"/>
    </row>
    <row r="572" spans="1:8" ht="12.75">
      <c r="A572" s="61"/>
      <c r="B572" s="61"/>
      <c r="C572" s="61"/>
      <c r="D572" s="61"/>
      <c r="E572" s="61"/>
      <c r="F572" s="61"/>
      <c r="G572" s="61"/>
      <c r="H572" s="61"/>
    </row>
    <row r="573" spans="1:8" ht="12.75">
      <c r="A573" s="61"/>
      <c r="B573" s="61"/>
      <c r="C573" s="61"/>
      <c r="D573" s="61"/>
      <c r="E573" s="61"/>
      <c r="F573" s="61"/>
      <c r="G573" s="61"/>
      <c r="H573" s="61"/>
    </row>
    <row r="574" spans="1:8" ht="12.75">
      <c r="A574" s="61"/>
      <c r="B574" s="61"/>
      <c r="C574" s="61"/>
      <c r="D574" s="61"/>
      <c r="E574" s="61"/>
      <c r="F574" s="61"/>
      <c r="G574" s="61"/>
      <c r="H574" s="61"/>
    </row>
    <row r="575" spans="1:8" ht="12.75">
      <c r="A575" s="61"/>
      <c r="B575" s="61"/>
      <c r="C575" s="61"/>
      <c r="D575" s="61"/>
      <c r="E575" s="61"/>
      <c r="F575" s="61"/>
      <c r="G575" s="61"/>
      <c r="H575" s="61"/>
    </row>
    <row r="576" spans="1:8" ht="12.75">
      <c r="A576" s="61"/>
      <c r="B576" s="61"/>
      <c r="C576" s="61"/>
      <c r="D576" s="61"/>
      <c r="E576" s="61"/>
      <c r="F576" s="61"/>
      <c r="G576" s="61"/>
      <c r="H576" s="61"/>
    </row>
    <row r="577" spans="1:8" ht="12.75">
      <c r="A577" s="61"/>
      <c r="B577" s="61"/>
      <c r="C577" s="61"/>
      <c r="D577" s="61"/>
      <c r="E577" s="61"/>
      <c r="F577" s="61"/>
      <c r="G577" s="61"/>
      <c r="H577" s="61"/>
    </row>
    <row r="578" spans="1:8" ht="12.75">
      <c r="A578" s="61"/>
      <c r="B578" s="61"/>
      <c r="C578" s="61"/>
      <c r="D578" s="61"/>
      <c r="E578" s="61"/>
      <c r="F578" s="61"/>
      <c r="G578" s="61"/>
      <c r="H578" s="61"/>
    </row>
    <row r="579" spans="1:8" ht="12.75">
      <c r="A579" s="61"/>
      <c r="B579" s="61"/>
      <c r="C579" s="61"/>
      <c r="D579" s="61"/>
      <c r="E579" s="61"/>
      <c r="F579" s="61"/>
      <c r="G579" s="61"/>
      <c r="H579" s="61"/>
    </row>
    <row r="580" spans="1:8" ht="12.75">
      <c r="A580" s="61"/>
      <c r="B580" s="61"/>
      <c r="C580" s="61"/>
      <c r="D580" s="61"/>
      <c r="E580" s="61"/>
      <c r="F580" s="61"/>
      <c r="G580" s="61"/>
      <c r="H580" s="61"/>
    </row>
    <row r="581" spans="1:8" ht="12.75">
      <c r="A581" s="61"/>
      <c r="B581" s="61"/>
      <c r="C581" s="61"/>
      <c r="D581" s="61"/>
      <c r="E581" s="61"/>
      <c r="F581" s="61"/>
      <c r="G581" s="61"/>
      <c r="H581" s="61"/>
    </row>
    <row r="582" spans="1:8" ht="12.75">
      <c r="A582" s="61"/>
      <c r="B582" s="61"/>
      <c r="C582" s="61"/>
      <c r="D582" s="61"/>
      <c r="E582" s="61"/>
      <c r="F582" s="61"/>
      <c r="G582" s="61"/>
      <c r="H582" s="61"/>
    </row>
    <row r="583" spans="1:8" ht="12.75">
      <c r="A583" s="61"/>
      <c r="B583" s="61"/>
      <c r="C583" s="61"/>
      <c r="D583" s="61"/>
      <c r="E583" s="61"/>
      <c r="F583" s="61"/>
      <c r="G583" s="61"/>
      <c r="H583" s="61"/>
    </row>
    <row r="584" spans="1:8" ht="12.75">
      <c r="A584" s="61"/>
      <c r="B584" s="61"/>
      <c r="C584" s="61"/>
      <c r="D584" s="61"/>
      <c r="E584" s="61"/>
      <c r="F584" s="61"/>
      <c r="G584" s="61"/>
      <c r="H584" s="61"/>
    </row>
    <row r="585" spans="1:8" ht="12.75">
      <c r="A585" s="61"/>
      <c r="B585" s="61"/>
      <c r="C585" s="61"/>
      <c r="D585" s="61"/>
      <c r="E585" s="61"/>
      <c r="F585" s="61"/>
      <c r="G585" s="61"/>
      <c r="H585" s="61"/>
    </row>
    <row r="586" spans="1:8" ht="12.75">
      <c r="A586" s="61"/>
      <c r="B586" s="61"/>
      <c r="C586" s="61"/>
      <c r="D586" s="61"/>
      <c r="E586" s="61"/>
      <c r="F586" s="61"/>
      <c r="G586" s="61"/>
      <c r="H586" s="61"/>
    </row>
    <row r="587" spans="1:8" ht="12.75">
      <c r="A587" s="61"/>
      <c r="B587" s="61"/>
      <c r="C587" s="61"/>
      <c r="D587" s="61"/>
      <c r="E587" s="61"/>
      <c r="F587" s="61"/>
      <c r="G587" s="61"/>
      <c r="H587" s="61"/>
    </row>
    <row r="588" spans="1:8" ht="12.75">
      <c r="A588" s="61"/>
      <c r="B588" s="61"/>
      <c r="C588" s="61"/>
      <c r="D588" s="61"/>
      <c r="E588" s="61"/>
      <c r="F588" s="61"/>
      <c r="G588" s="61"/>
      <c r="H588" s="61"/>
    </row>
    <row r="589" spans="1:8" ht="12.75">
      <c r="A589" s="61"/>
      <c r="B589" s="61"/>
      <c r="C589" s="61"/>
      <c r="D589" s="61"/>
      <c r="E589" s="61"/>
      <c r="F589" s="61"/>
      <c r="G589" s="61"/>
      <c r="H589" s="61"/>
    </row>
    <row r="590" spans="1:8" ht="12.75">
      <c r="A590" s="61"/>
      <c r="B590" s="61"/>
      <c r="C590" s="61"/>
      <c r="D590" s="61"/>
      <c r="E590" s="61"/>
      <c r="F590" s="61"/>
      <c r="G590" s="61"/>
      <c r="H590" s="61"/>
    </row>
    <row r="591" spans="1:8" ht="12.75">
      <c r="A591" s="61"/>
      <c r="B591" s="61"/>
      <c r="C591" s="61"/>
      <c r="D591" s="61"/>
      <c r="E591" s="61"/>
      <c r="F591" s="61"/>
      <c r="G591" s="61"/>
      <c r="H591" s="61"/>
    </row>
    <row r="592" spans="1:8" ht="12.75">
      <c r="A592" s="61"/>
      <c r="B592" s="61"/>
      <c r="C592" s="61"/>
      <c r="D592" s="61"/>
      <c r="E592" s="61"/>
      <c r="F592" s="61"/>
      <c r="G592" s="61"/>
      <c r="H592" s="61"/>
    </row>
    <row r="593" spans="1:8" ht="12.75">
      <c r="A593" s="61"/>
      <c r="B593" s="61"/>
      <c r="C593" s="61"/>
      <c r="D593" s="61"/>
      <c r="E593" s="61"/>
      <c r="F593" s="61"/>
      <c r="G593" s="61"/>
      <c r="H593" s="61"/>
    </row>
    <row r="594" spans="1:8" ht="12.75">
      <c r="A594" s="61"/>
      <c r="B594" s="61"/>
      <c r="C594" s="61"/>
      <c r="D594" s="61"/>
      <c r="E594" s="61"/>
      <c r="F594" s="61"/>
      <c r="G594" s="61"/>
      <c r="H594" s="61"/>
    </row>
    <row r="595" spans="1:8" ht="12.75">
      <c r="A595" s="61"/>
      <c r="B595" s="61"/>
      <c r="C595" s="61"/>
      <c r="D595" s="61"/>
      <c r="E595" s="61"/>
      <c r="F595" s="61"/>
      <c r="G595" s="61"/>
      <c r="H595" s="61"/>
    </row>
    <row r="596" spans="1:8" ht="12.75">
      <c r="A596" s="61"/>
      <c r="B596" s="61"/>
      <c r="C596" s="61"/>
      <c r="D596" s="61"/>
      <c r="E596" s="61"/>
      <c r="F596" s="61"/>
      <c r="G596" s="61"/>
      <c r="H596" s="61"/>
    </row>
    <row r="597" spans="1:8" ht="12.75">
      <c r="A597" s="61"/>
      <c r="B597" s="61"/>
      <c r="C597" s="61"/>
      <c r="D597" s="61"/>
      <c r="E597" s="61"/>
      <c r="F597" s="61"/>
      <c r="G597" s="61"/>
      <c r="H597" s="61"/>
    </row>
    <row r="598" spans="1:8" ht="12.75">
      <c r="A598" s="61"/>
      <c r="B598" s="61"/>
      <c r="C598" s="61"/>
      <c r="D598" s="61"/>
      <c r="E598" s="61"/>
      <c r="F598" s="61"/>
      <c r="G598" s="61"/>
      <c r="H598" s="61"/>
    </row>
    <row r="599" spans="1:8" ht="12.75">
      <c r="A599" s="61"/>
      <c r="B599" s="61"/>
      <c r="C599" s="61"/>
      <c r="D599" s="61"/>
      <c r="E599" s="61"/>
      <c r="F599" s="61"/>
      <c r="G599" s="61"/>
      <c r="H599" s="61"/>
    </row>
    <row r="600" spans="1:8" ht="12.75">
      <c r="A600" s="61"/>
      <c r="B600" s="61"/>
      <c r="C600" s="61"/>
      <c r="D600" s="61"/>
      <c r="E600" s="61"/>
      <c r="F600" s="61"/>
      <c r="G600" s="61"/>
      <c r="H600" s="61"/>
    </row>
    <row r="601" spans="1:8" ht="12.75">
      <c r="A601" s="61"/>
      <c r="B601" s="61"/>
      <c r="C601" s="61"/>
      <c r="D601" s="61"/>
      <c r="E601" s="61"/>
      <c r="F601" s="61"/>
      <c r="G601" s="61"/>
      <c r="H601" s="61"/>
    </row>
    <row r="602" spans="1:8" ht="12.75">
      <c r="A602" s="61"/>
      <c r="B602" s="61"/>
      <c r="C602" s="61"/>
      <c r="D602" s="61"/>
      <c r="E602" s="61"/>
      <c r="F602" s="61"/>
      <c r="G602" s="61"/>
      <c r="H602" s="61"/>
    </row>
    <row r="603" spans="1:8" ht="12.75">
      <c r="A603" s="61"/>
      <c r="B603" s="61"/>
      <c r="C603" s="61"/>
      <c r="D603" s="61"/>
      <c r="E603" s="61"/>
      <c r="F603" s="61"/>
      <c r="G603" s="61"/>
      <c r="H603" s="61"/>
    </row>
    <row r="604" spans="1:8" ht="12.75">
      <c r="A604" s="61"/>
      <c r="B604" s="61"/>
      <c r="C604" s="61"/>
      <c r="D604" s="61"/>
      <c r="E604" s="61"/>
      <c r="F604" s="61"/>
      <c r="G604" s="61"/>
      <c r="H604" s="61"/>
    </row>
    <row r="605" spans="1:8" ht="12.75">
      <c r="A605" s="61"/>
      <c r="B605" s="61"/>
      <c r="C605" s="61"/>
      <c r="D605" s="61"/>
      <c r="E605" s="61"/>
      <c r="F605" s="61"/>
      <c r="G605" s="61"/>
      <c r="H605" s="61"/>
    </row>
    <row r="606" spans="1:8" ht="12.75">
      <c r="A606" s="61"/>
      <c r="B606" s="61"/>
      <c r="C606" s="61"/>
      <c r="D606" s="61"/>
      <c r="E606" s="61"/>
      <c r="F606" s="61"/>
      <c r="G606" s="61"/>
      <c r="H606" s="61"/>
    </row>
    <row r="607" spans="1:8" ht="12.75">
      <c r="A607" s="61"/>
      <c r="B607" s="61"/>
      <c r="C607" s="61"/>
      <c r="D607" s="61"/>
      <c r="E607" s="61"/>
      <c r="F607" s="61"/>
      <c r="G607" s="61"/>
      <c r="H607" s="61"/>
    </row>
    <row r="608" spans="1:8" ht="12.75">
      <c r="A608" s="61"/>
      <c r="B608" s="61"/>
      <c r="C608" s="61"/>
      <c r="D608" s="61"/>
      <c r="E608" s="61"/>
      <c r="F608" s="61"/>
      <c r="G608" s="61"/>
      <c r="H608" s="61"/>
    </row>
    <row r="609" spans="1:8" ht="12.75">
      <c r="A609" s="61"/>
      <c r="B609" s="61"/>
      <c r="C609" s="61"/>
      <c r="D609" s="61"/>
      <c r="E609" s="61"/>
      <c r="F609" s="61"/>
      <c r="G609" s="61"/>
      <c r="H609" s="61"/>
    </row>
    <row r="610" spans="1:8" ht="12.75">
      <c r="A610" s="61"/>
      <c r="B610" s="61"/>
      <c r="C610" s="61"/>
      <c r="D610" s="61"/>
      <c r="E610" s="61"/>
      <c r="F610" s="61"/>
      <c r="G610" s="61"/>
      <c r="H610" s="61"/>
    </row>
    <row r="611" spans="1:8" ht="12.75">
      <c r="A611" s="61"/>
      <c r="B611" s="61"/>
      <c r="C611" s="61"/>
      <c r="D611" s="61"/>
      <c r="E611" s="61"/>
      <c r="F611" s="61"/>
      <c r="G611" s="61"/>
      <c r="H611" s="61"/>
    </row>
    <row r="612" spans="1:8" ht="12.75">
      <c r="A612" s="61"/>
      <c r="B612" s="61"/>
      <c r="C612" s="61"/>
      <c r="D612" s="61"/>
      <c r="E612" s="61"/>
      <c r="F612" s="61"/>
      <c r="G612" s="61"/>
      <c r="H612" s="61"/>
    </row>
    <row r="613" spans="1:8" ht="12.75">
      <c r="A613" s="61"/>
      <c r="B613" s="61"/>
      <c r="C613" s="61"/>
      <c r="D613" s="61"/>
      <c r="E613" s="61"/>
      <c r="F613" s="61"/>
      <c r="G613" s="61"/>
      <c r="H613" s="61"/>
    </row>
    <row r="614" spans="1:8" ht="12.75">
      <c r="A614" s="61"/>
      <c r="B614" s="61"/>
      <c r="C614" s="61"/>
      <c r="D614" s="61"/>
      <c r="E614" s="61"/>
      <c r="F614" s="61"/>
      <c r="G614" s="61"/>
      <c r="H614" s="61"/>
    </row>
    <row r="615" spans="1:8" ht="12.75">
      <c r="A615" s="61"/>
      <c r="B615" s="61"/>
      <c r="C615" s="61"/>
      <c r="D615" s="61"/>
      <c r="E615" s="61"/>
      <c r="F615" s="61"/>
      <c r="G615" s="61"/>
      <c r="H615" s="61"/>
    </row>
    <row r="616" spans="1:8" ht="12.75">
      <c r="A616" s="61"/>
      <c r="B616" s="61"/>
      <c r="C616" s="61"/>
      <c r="D616" s="61"/>
      <c r="E616" s="61"/>
      <c r="F616" s="61"/>
      <c r="G616" s="61"/>
      <c r="H616" s="61"/>
    </row>
    <row r="617" spans="1:8" ht="12.75">
      <c r="A617" s="61"/>
      <c r="B617" s="61"/>
      <c r="C617" s="61"/>
      <c r="D617" s="61"/>
      <c r="E617" s="61"/>
      <c r="F617" s="61"/>
      <c r="G617" s="61"/>
      <c r="H617" s="61"/>
    </row>
    <row r="618" spans="1:8" ht="12.75">
      <c r="A618" s="61"/>
      <c r="B618" s="61"/>
      <c r="C618" s="61"/>
      <c r="D618" s="61"/>
      <c r="E618" s="61"/>
      <c r="F618" s="61"/>
      <c r="G618" s="61"/>
      <c r="H618" s="61"/>
    </row>
    <row r="619" spans="1:8" ht="12.75">
      <c r="A619" s="61"/>
      <c r="B619" s="61"/>
      <c r="C619" s="61"/>
      <c r="D619" s="61"/>
      <c r="E619" s="61"/>
      <c r="F619" s="61"/>
      <c r="G619" s="61"/>
      <c r="H619" s="61"/>
    </row>
    <row r="620" spans="1:8" ht="12.75">
      <c r="A620" s="61"/>
      <c r="B620" s="61"/>
      <c r="C620" s="61"/>
      <c r="D620" s="61"/>
      <c r="E620" s="61"/>
      <c r="F620" s="61"/>
      <c r="G620" s="61"/>
      <c r="H620" s="61"/>
    </row>
    <row r="621" spans="1:8" ht="12.75">
      <c r="A621" s="61"/>
      <c r="B621" s="61"/>
      <c r="C621" s="61"/>
      <c r="D621" s="61"/>
      <c r="E621" s="61"/>
      <c r="F621" s="61"/>
      <c r="G621" s="61"/>
      <c r="H621" s="61"/>
    </row>
    <row r="622" spans="1:8" ht="12.75">
      <c r="A622" s="61"/>
      <c r="B622" s="61"/>
      <c r="C622" s="61"/>
      <c r="D622" s="61"/>
      <c r="E622" s="61"/>
      <c r="F622" s="61"/>
      <c r="G622" s="61"/>
      <c r="H622" s="61"/>
    </row>
    <row r="623" spans="1:8" ht="12.75">
      <c r="A623" s="61"/>
      <c r="B623" s="61"/>
      <c r="C623" s="61"/>
      <c r="D623" s="61"/>
      <c r="E623" s="61"/>
      <c r="F623" s="61"/>
      <c r="G623" s="61"/>
      <c r="H623" s="61"/>
    </row>
    <row r="624" spans="1:8" ht="12.75">
      <c r="A624" s="61"/>
      <c r="B624" s="61"/>
      <c r="C624" s="61"/>
      <c r="D624" s="61"/>
      <c r="E624" s="61"/>
      <c r="F624" s="61"/>
      <c r="G624" s="61"/>
      <c r="H624" s="61"/>
    </row>
    <row r="625" spans="1:8" ht="12.75">
      <c r="A625" s="61"/>
      <c r="B625" s="61"/>
      <c r="C625" s="61"/>
      <c r="D625" s="61"/>
      <c r="E625" s="61"/>
      <c r="F625" s="61"/>
      <c r="G625" s="61"/>
      <c r="H625" s="61"/>
    </row>
    <row r="626" spans="1:8" ht="12.75">
      <c r="A626" s="61"/>
      <c r="B626" s="61"/>
      <c r="C626" s="61"/>
      <c r="D626" s="61"/>
      <c r="E626" s="61"/>
      <c r="F626" s="61"/>
      <c r="G626" s="61"/>
      <c r="H626" s="61"/>
    </row>
    <row r="627" spans="1:8" ht="12.75">
      <c r="A627" s="61"/>
      <c r="B627" s="61"/>
      <c r="C627" s="61"/>
      <c r="D627" s="61"/>
      <c r="E627" s="61"/>
      <c r="F627" s="61"/>
      <c r="G627" s="61"/>
      <c r="H627" s="61"/>
    </row>
    <row r="628" spans="1:8" ht="12.75">
      <c r="A628" s="61"/>
      <c r="B628" s="61"/>
      <c r="C628" s="61"/>
      <c r="D628" s="61"/>
      <c r="E628" s="61"/>
      <c r="F628" s="61"/>
      <c r="G628" s="61"/>
      <c r="H628" s="61"/>
    </row>
    <row r="629" spans="1:8" ht="12.75">
      <c r="A629" s="61"/>
      <c r="B629" s="61"/>
      <c r="C629" s="61"/>
      <c r="D629" s="61"/>
      <c r="E629" s="61"/>
      <c r="F629" s="61"/>
      <c r="G629" s="61"/>
      <c r="H629" s="61"/>
    </row>
    <row r="630" spans="1:8" ht="12.75">
      <c r="A630" s="61"/>
      <c r="B630" s="61"/>
      <c r="C630" s="61"/>
      <c r="D630" s="61"/>
      <c r="E630" s="61"/>
      <c r="F630" s="61"/>
      <c r="G630" s="61"/>
      <c r="H630" s="61"/>
    </row>
    <row r="631" spans="1:8" ht="12.75">
      <c r="A631" s="61"/>
      <c r="B631" s="61"/>
      <c r="C631" s="61"/>
      <c r="D631" s="61"/>
      <c r="E631" s="61"/>
      <c r="F631" s="61"/>
      <c r="G631" s="61"/>
      <c r="H631" s="61"/>
    </row>
    <row r="632" spans="1:8" ht="12.75">
      <c r="A632" s="61"/>
      <c r="B632" s="61"/>
      <c r="C632" s="61"/>
      <c r="D632" s="61"/>
      <c r="E632" s="61"/>
      <c r="F632" s="61"/>
      <c r="G632" s="61"/>
      <c r="H632" s="61"/>
    </row>
    <row r="633" spans="1:8" ht="12.75">
      <c r="A633" s="61"/>
      <c r="B633" s="61"/>
      <c r="C633" s="61"/>
      <c r="D633" s="61"/>
      <c r="E633" s="61"/>
      <c r="F633" s="61"/>
      <c r="G633" s="61"/>
      <c r="H633" s="61"/>
    </row>
    <row r="634" spans="1:8" ht="12.75">
      <c r="A634" s="61"/>
      <c r="B634" s="61"/>
      <c r="C634" s="61"/>
      <c r="D634" s="61"/>
      <c r="E634" s="61"/>
      <c r="F634" s="61"/>
      <c r="G634" s="61"/>
      <c r="H634" s="61"/>
    </row>
    <row r="635" spans="1:8" ht="12.75">
      <c r="A635" s="61"/>
      <c r="B635" s="61"/>
      <c r="C635" s="61"/>
      <c r="D635" s="61"/>
      <c r="E635" s="61"/>
      <c r="F635" s="61"/>
      <c r="G635" s="61"/>
      <c r="H635" s="61"/>
    </row>
    <row r="636" spans="1:8" ht="12.75">
      <c r="A636" s="61"/>
      <c r="B636" s="61"/>
      <c r="C636" s="61"/>
      <c r="D636" s="61"/>
      <c r="E636" s="61"/>
      <c r="F636" s="61"/>
      <c r="G636" s="61"/>
      <c r="H636" s="61"/>
    </row>
    <row r="637" spans="1:8" ht="12.75">
      <c r="A637" s="61"/>
      <c r="B637" s="61"/>
      <c r="C637" s="61"/>
      <c r="D637" s="61"/>
      <c r="E637" s="61"/>
      <c r="F637" s="61"/>
      <c r="G637" s="61"/>
      <c r="H637" s="61"/>
    </row>
    <row r="638" spans="1:8" ht="12.75">
      <c r="A638" s="61"/>
      <c r="B638" s="61"/>
      <c r="C638" s="61"/>
      <c r="D638" s="61"/>
      <c r="E638" s="61"/>
      <c r="F638" s="61"/>
      <c r="G638" s="61"/>
      <c r="H638" s="61"/>
    </row>
    <row r="639" spans="1:8" ht="12.75">
      <c r="A639" s="61"/>
      <c r="B639" s="61"/>
      <c r="C639" s="61"/>
      <c r="D639" s="61"/>
      <c r="E639" s="61"/>
      <c r="F639" s="61"/>
      <c r="G639" s="61"/>
      <c r="H639" s="61"/>
    </row>
    <row r="640" spans="1:8" ht="12.75">
      <c r="A640" s="61"/>
      <c r="B640" s="61"/>
      <c r="C640" s="61"/>
      <c r="D640" s="61"/>
      <c r="E640" s="61"/>
      <c r="F640" s="61"/>
      <c r="G640" s="61"/>
      <c r="H640" s="61"/>
    </row>
    <row r="641" spans="1:8" ht="12.75">
      <c r="A641" s="61"/>
      <c r="B641" s="61"/>
      <c r="C641" s="61"/>
      <c r="D641" s="61"/>
      <c r="E641" s="61"/>
      <c r="F641" s="61"/>
      <c r="G641" s="61"/>
      <c r="H641" s="61"/>
    </row>
    <row r="642" spans="1:8" ht="12.75">
      <c r="A642" s="61"/>
      <c r="B642" s="61"/>
      <c r="C642" s="61"/>
      <c r="D642" s="61"/>
      <c r="E642" s="61"/>
      <c r="F642" s="61"/>
      <c r="G642" s="61"/>
      <c r="H642" s="61"/>
    </row>
    <row r="643" spans="1:8" ht="12.75">
      <c r="A643" s="61"/>
      <c r="B643" s="61"/>
      <c r="C643" s="61"/>
      <c r="D643" s="61"/>
      <c r="E643" s="61"/>
      <c r="F643" s="61"/>
      <c r="G643" s="61"/>
      <c r="H643" s="61"/>
    </row>
    <row r="644" spans="1:8" ht="12.75">
      <c r="A644" s="61"/>
      <c r="B644" s="61"/>
      <c r="C644" s="61"/>
      <c r="D644" s="61"/>
      <c r="E644" s="61"/>
      <c r="F644" s="61"/>
      <c r="G644" s="61"/>
      <c r="H644" s="61"/>
    </row>
    <row r="645" spans="1:8" ht="12.75">
      <c r="A645" s="61"/>
      <c r="B645" s="61"/>
      <c r="C645" s="61"/>
      <c r="D645" s="61"/>
      <c r="E645" s="61"/>
      <c r="F645" s="61"/>
      <c r="G645" s="61"/>
      <c r="H645" s="61"/>
    </row>
    <row r="646" spans="1:8" ht="12.75">
      <c r="A646" s="61"/>
      <c r="B646" s="61"/>
      <c r="C646" s="61"/>
      <c r="D646" s="61"/>
      <c r="E646" s="61"/>
      <c r="F646" s="61"/>
      <c r="G646" s="61"/>
      <c r="H646" s="61"/>
    </row>
    <row r="647" spans="1:8" ht="12.75">
      <c r="A647" s="61"/>
      <c r="B647" s="61"/>
      <c r="C647" s="61"/>
      <c r="D647" s="61"/>
      <c r="E647" s="61"/>
      <c r="F647" s="61"/>
      <c r="G647" s="61"/>
      <c r="H647" s="61"/>
    </row>
    <row r="648" spans="1:8" ht="12.75">
      <c r="A648" s="61"/>
      <c r="B648" s="61"/>
      <c r="C648" s="61"/>
      <c r="D648" s="61"/>
      <c r="E648" s="61"/>
      <c r="F648" s="61"/>
      <c r="G648" s="61"/>
      <c r="H648" s="61"/>
    </row>
    <row r="649" spans="1:8" ht="12.75">
      <c r="A649" s="61"/>
      <c r="B649" s="61"/>
      <c r="C649" s="61"/>
      <c r="D649" s="61"/>
      <c r="E649" s="61"/>
      <c r="F649" s="61"/>
      <c r="G649" s="61"/>
      <c r="H649" s="61"/>
    </row>
    <row r="650" spans="1:8" ht="12.75">
      <c r="A650" s="61"/>
      <c r="B650" s="61"/>
      <c r="C650" s="61"/>
      <c r="D650" s="61"/>
      <c r="E650" s="61"/>
      <c r="F650" s="61"/>
      <c r="G650" s="61"/>
      <c r="H650" s="61"/>
    </row>
    <row r="651" spans="1:8" ht="12.75">
      <c r="A651" s="61"/>
      <c r="B651" s="61"/>
      <c r="C651" s="61"/>
      <c r="D651" s="61"/>
      <c r="E651" s="61"/>
      <c r="F651" s="61"/>
      <c r="G651" s="61"/>
      <c r="H651" s="61"/>
    </row>
    <row r="652" spans="1:8" ht="12.75">
      <c r="A652" s="61"/>
      <c r="B652" s="61"/>
      <c r="C652" s="61"/>
      <c r="D652" s="61"/>
      <c r="E652" s="61"/>
      <c r="F652" s="61"/>
      <c r="G652" s="61"/>
      <c r="H652" s="61"/>
    </row>
  </sheetData>
  <sheetProtection/>
  <mergeCells count="14">
    <mergeCell ref="D3:F3"/>
    <mergeCell ref="D1:F1"/>
    <mergeCell ref="D7:D9"/>
    <mergeCell ref="E7:E9"/>
    <mergeCell ref="F7:F9"/>
    <mergeCell ref="D4:F4"/>
    <mergeCell ref="A5:F5"/>
    <mergeCell ref="A6:F6"/>
    <mergeCell ref="A133:B133"/>
    <mergeCell ref="A7:A9"/>
    <mergeCell ref="B7:B9"/>
    <mergeCell ref="C7:C9"/>
    <mergeCell ref="G7:G9"/>
    <mergeCell ref="H7:H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0.875" style="0" customWidth="1"/>
    <col min="6" max="6" width="11.875" style="0" customWidth="1"/>
  </cols>
  <sheetData>
    <row r="2" spans="1:6" ht="15">
      <c r="A2" s="282" t="s">
        <v>154</v>
      </c>
      <c r="B2" s="282"/>
      <c r="C2" s="282"/>
      <c r="D2" s="282"/>
      <c r="E2" s="282"/>
      <c r="F2" s="282"/>
    </row>
    <row r="3" spans="1:6" ht="15">
      <c r="A3" s="282" t="s">
        <v>462</v>
      </c>
      <c r="B3" s="282"/>
      <c r="C3" s="282"/>
      <c r="D3" s="282"/>
      <c r="E3" s="282"/>
      <c r="F3" s="282"/>
    </row>
    <row r="4" spans="1:6" ht="15">
      <c r="A4" s="282" t="s">
        <v>535</v>
      </c>
      <c r="B4" s="282"/>
      <c r="C4" s="282"/>
      <c r="D4" s="282"/>
      <c r="E4" s="282"/>
      <c r="F4" s="282"/>
    </row>
    <row r="5" ht="15.75">
      <c r="A5" s="2"/>
    </row>
    <row r="6" spans="1:6" ht="14.25">
      <c r="A6" s="283" t="s">
        <v>99</v>
      </c>
      <c r="B6" s="283"/>
      <c r="C6" s="283"/>
      <c r="D6" s="283"/>
      <c r="E6" s="283"/>
      <c r="F6" s="7"/>
    </row>
    <row r="7" spans="1:6" ht="14.25">
      <c r="A7" s="283" t="s">
        <v>413</v>
      </c>
      <c r="B7" s="283"/>
      <c r="C7" s="283"/>
      <c r="D7" s="283"/>
      <c r="E7" s="7"/>
      <c r="F7" s="7"/>
    </row>
    <row r="8" spans="1:6" ht="14.25" customHeight="1">
      <c r="A8" s="8" t="s">
        <v>83</v>
      </c>
      <c r="B8" s="9"/>
      <c r="C8" s="282" t="s">
        <v>95</v>
      </c>
      <c r="D8" s="282"/>
      <c r="E8" s="282"/>
      <c r="F8" s="282"/>
    </row>
    <row r="9" spans="1:6" ht="18" customHeight="1">
      <c r="A9" s="284" t="s">
        <v>97</v>
      </c>
      <c r="B9" s="288" t="s">
        <v>98</v>
      </c>
      <c r="C9" s="286" t="s">
        <v>100</v>
      </c>
      <c r="D9" s="285" t="s">
        <v>96</v>
      </c>
      <c r="E9" s="285"/>
      <c r="F9" s="285"/>
    </row>
    <row r="10" spans="1:7" ht="75" customHeight="1">
      <c r="A10" s="284"/>
      <c r="B10" s="288"/>
      <c r="C10" s="287"/>
      <c r="D10" s="52" t="s">
        <v>414</v>
      </c>
      <c r="E10" s="52" t="s">
        <v>338</v>
      </c>
      <c r="F10" s="52" t="s">
        <v>415</v>
      </c>
      <c r="G10" s="3"/>
    </row>
    <row r="11" spans="1:6" ht="18.75" customHeight="1">
      <c r="A11" s="4"/>
      <c r="B11" s="4">
        <v>1</v>
      </c>
      <c r="C11" s="4">
        <v>2</v>
      </c>
      <c r="D11" s="43">
        <v>3</v>
      </c>
      <c r="E11" s="43">
        <v>4</v>
      </c>
      <c r="F11" s="43">
        <v>5</v>
      </c>
    </row>
    <row r="12" spans="1:6" ht="28.5" customHeight="1">
      <c r="A12" s="284">
        <v>1</v>
      </c>
      <c r="B12" s="281" t="s">
        <v>119</v>
      </c>
      <c r="C12" s="281" t="s">
        <v>84</v>
      </c>
      <c r="D12" s="37"/>
      <c r="E12" s="37"/>
      <c r="F12" s="37"/>
    </row>
    <row r="13" spans="1:6" ht="15" hidden="1">
      <c r="A13" s="284"/>
      <c r="B13" s="281"/>
      <c r="C13" s="281"/>
      <c r="D13" s="37">
        <v>0</v>
      </c>
      <c r="E13" s="37">
        <v>0</v>
      </c>
      <c r="F13" s="37">
        <v>0</v>
      </c>
    </row>
    <row r="14" spans="1:6" ht="15" customHeight="1">
      <c r="A14" s="4">
        <v>2</v>
      </c>
      <c r="B14" s="5" t="s">
        <v>120</v>
      </c>
      <c r="C14" s="5" t="s">
        <v>85</v>
      </c>
      <c r="D14" s="203">
        <f aca="true" t="shared" si="0" ref="D14:F16">D15</f>
        <v>-6446244</v>
      </c>
      <c r="E14" s="203">
        <f t="shared" si="0"/>
        <v>-7119521</v>
      </c>
      <c r="F14" s="203">
        <f t="shared" si="0"/>
        <v>-6332860</v>
      </c>
    </row>
    <row r="15" spans="1:6" ht="16.5" customHeight="1">
      <c r="A15" s="4">
        <v>3</v>
      </c>
      <c r="B15" s="5" t="s">
        <v>121</v>
      </c>
      <c r="C15" s="5" t="s">
        <v>86</v>
      </c>
      <c r="D15" s="203">
        <f t="shared" si="0"/>
        <v>-6446244</v>
      </c>
      <c r="E15" s="203">
        <f t="shared" si="0"/>
        <v>-7119521</v>
      </c>
      <c r="F15" s="203">
        <f t="shared" si="0"/>
        <v>-6332860</v>
      </c>
    </row>
    <row r="16" spans="1:6" ht="15" customHeight="1">
      <c r="A16" s="4">
        <v>4</v>
      </c>
      <c r="B16" s="5" t="s">
        <v>122</v>
      </c>
      <c r="C16" s="5" t="s">
        <v>87</v>
      </c>
      <c r="D16" s="203">
        <f t="shared" si="0"/>
        <v>-6446244</v>
      </c>
      <c r="E16" s="203">
        <f t="shared" si="0"/>
        <v>-7119521</v>
      </c>
      <c r="F16" s="203">
        <f t="shared" si="0"/>
        <v>-6332860</v>
      </c>
    </row>
    <row r="17" spans="1:6" ht="28.5" customHeight="1">
      <c r="A17" s="4">
        <v>5</v>
      </c>
      <c r="B17" s="5" t="s">
        <v>123</v>
      </c>
      <c r="C17" s="31" t="s">
        <v>88</v>
      </c>
      <c r="D17" s="203">
        <v>-6446244</v>
      </c>
      <c r="E17" s="203">
        <v>-7119521</v>
      </c>
      <c r="F17" s="203">
        <v>-6332860</v>
      </c>
    </row>
    <row r="18" spans="1:6" ht="17.25" customHeight="1">
      <c r="A18" s="4">
        <v>6</v>
      </c>
      <c r="B18" s="5" t="s">
        <v>124</v>
      </c>
      <c r="C18" s="5" t="s">
        <v>89</v>
      </c>
      <c r="D18" s="203">
        <f aca="true" t="shared" si="1" ref="D18:F20">D19</f>
        <v>6446244</v>
      </c>
      <c r="E18" s="203">
        <f t="shared" si="1"/>
        <v>7119521</v>
      </c>
      <c r="F18" s="203">
        <f t="shared" si="1"/>
        <v>6332860</v>
      </c>
    </row>
    <row r="19" spans="1:6" ht="30">
      <c r="A19" s="4">
        <v>7</v>
      </c>
      <c r="B19" s="5" t="s">
        <v>125</v>
      </c>
      <c r="C19" s="5" t="s">
        <v>90</v>
      </c>
      <c r="D19" s="203">
        <f t="shared" si="1"/>
        <v>6446244</v>
      </c>
      <c r="E19" s="203">
        <f t="shared" si="1"/>
        <v>7119521</v>
      </c>
      <c r="F19" s="203">
        <f t="shared" si="1"/>
        <v>6332860</v>
      </c>
    </row>
    <row r="20" spans="1:6" ht="15" customHeight="1">
      <c r="A20" s="4">
        <v>8</v>
      </c>
      <c r="B20" s="5" t="s">
        <v>126</v>
      </c>
      <c r="C20" s="5" t="s">
        <v>91</v>
      </c>
      <c r="D20" s="203">
        <f t="shared" si="1"/>
        <v>6446244</v>
      </c>
      <c r="E20" s="203">
        <f t="shared" si="1"/>
        <v>7119521</v>
      </c>
      <c r="F20" s="203">
        <f t="shared" si="1"/>
        <v>6332860</v>
      </c>
    </row>
    <row r="21" spans="1:6" ht="29.25" customHeight="1">
      <c r="A21" s="4">
        <v>9</v>
      </c>
      <c r="B21" s="5" t="s">
        <v>127</v>
      </c>
      <c r="C21" s="31" t="s">
        <v>92</v>
      </c>
      <c r="D21" s="203">
        <v>6446244</v>
      </c>
      <c r="E21" s="203">
        <v>7119521</v>
      </c>
      <c r="F21" s="203">
        <v>6332860</v>
      </c>
    </row>
    <row r="22" spans="1:6" ht="15">
      <c r="A22" s="281" t="s">
        <v>93</v>
      </c>
      <c r="B22" s="281"/>
      <c r="C22" s="281"/>
      <c r="D22" s="6">
        <v>0</v>
      </c>
      <c r="E22" s="6">
        <v>0</v>
      </c>
      <c r="F22" s="6">
        <v>0</v>
      </c>
    </row>
    <row r="23" ht="15.75">
      <c r="A23" s="1" t="s">
        <v>94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C8:F8"/>
    <mergeCell ref="D9:F9"/>
    <mergeCell ref="C9:C10"/>
    <mergeCell ref="B9:B10"/>
    <mergeCell ref="A22:C22"/>
    <mergeCell ref="A2:F2"/>
    <mergeCell ref="A3:F3"/>
    <mergeCell ref="A4:F4"/>
    <mergeCell ref="A6:E6"/>
    <mergeCell ref="A7:D7"/>
    <mergeCell ref="A12:A13"/>
    <mergeCell ref="B12:B13"/>
    <mergeCell ref="C12:C13"/>
    <mergeCell ref="A9:A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34" sqref="E34:E35"/>
    </sheetView>
  </sheetViews>
  <sheetFormatPr defaultColWidth="9.00390625" defaultRowHeight="12.75"/>
  <cols>
    <col min="1" max="1" width="5.625" style="0" customWidth="1"/>
    <col min="2" max="2" width="9.875" style="0" customWidth="1"/>
    <col min="3" max="3" width="14.25390625" style="0" hidden="1" customWidth="1"/>
    <col min="4" max="4" width="24.25390625" style="0" customWidth="1"/>
    <col min="5" max="5" width="77.875" style="0" customWidth="1"/>
  </cols>
  <sheetData>
    <row r="1" spans="1:5" ht="14.25">
      <c r="A1" s="283" t="s">
        <v>174</v>
      </c>
      <c r="B1" s="283"/>
      <c r="C1" s="283"/>
      <c r="D1" s="283"/>
      <c r="E1" s="283"/>
    </row>
    <row r="2" spans="1:5" ht="15">
      <c r="A2" s="299" t="s">
        <v>463</v>
      </c>
      <c r="B2" s="299"/>
      <c r="C2" s="299"/>
      <c r="D2" s="299"/>
      <c r="E2" s="299"/>
    </row>
    <row r="3" spans="1:8" ht="15">
      <c r="A3" s="296"/>
      <c r="B3" s="296"/>
      <c r="C3" s="296"/>
      <c r="D3" s="296"/>
      <c r="E3" s="296" t="s">
        <v>536</v>
      </c>
      <c r="F3" s="296"/>
      <c r="G3" s="296"/>
      <c r="H3" s="296"/>
    </row>
    <row r="4" spans="1:8" ht="15">
      <c r="A4" s="124"/>
      <c r="B4" s="125"/>
      <c r="C4" s="125"/>
      <c r="D4" s="125"/>
      <c r="E4" s="125"/>
      <c r="F4" s="61"/>
      <c r="G4" s="61"/>
      <c r="H4" s="61"/>
    </row>
    <row r="5" spans="1:10" ht="15.75">
      <c r="A5" s="12" t="s">
        <v>101</v>
      </c>
      <c r="B5" s="7"/>
      <c r="C5" s="7"/>
      <c r="D5" s="290" t="s">
        <v>101</v>
      </c>
      <c r="E5" s="290"/>
      <c r="I5" s="61"/>
      <c r="J5" s="61"/>
    </row>
    <row r="6" spans="1:10" ht="15">
      <c r="A6" s="8"/>
      <c r="B6" s="7"/>
      <c r="C6" s="7"/>
      <c r="D6" s="7"/>
      <c r="E6" s="7"/>
      <c r="I6" s="61"/>
      <c r="J6" s="61"/>
    </row>
    <row r="7" spans="1:10" ht="30" customHeight="1">
      <c r="A7" s="284" t="s">
        <v>151</v>
      </c>
      <c r="B7" s="284" t="s">
        <v>152</v>
      </c>
      <c r="C7" s="5"/>
      <c r="D7" s="291" t="s">
        <v>153</v>
      </c>
      <c r="E7" s="291" t="s">
        <v>102</v>
      </c>
      <c r="I7" s="61"/>
      <c r="J7" s="61"/>
    </row>
    <row r="8" spans="1:5" ht="15">
      <c r="A8" s="284"/>
      <c r="B8" s="284"/>
      <c r="C8" s="5"/>
      <c r="D8" s="291"/>
      <c r="E8" s="291"/>
    </row>
    <row r="9" spans="1:5" ht="16.5" customHeight="1">
      <c r="A9" s="284"/>
      <c r="B9" s="284"/>
      <c r="C9" s="5"/>
      <c r="D9" s="291"/>
      <c r="E9" s="291"/>
    </row>
    <row r="10" spans="1:5" ht="15.75" customHeight="1" hidden="1">
      <c r="A10" s="284"/>
      <c r="B10" s="284"/>
      <c r="C10" s="5"/>
      <c r="D10" s="291"/>
      <c r="E10" s="36"/>
    </row>
    <row r="11" spans="1:5" ht="15">
      <c r="A11" s="5"/>
      <c r="B11" s="284">
        <v>1</v>
      </c>
      <c r="C11" s="284"/>
      <c r="D11" s="4">
        <v>2</v>
      </c>
      <c r="E11" s="4">
        <v>3</v>
      </c>
    </row>
    <row r="12" spans="1:5" ht="18" customHeight="1">
      <c r="A12" s="13"/>
      <c r="B12" s="294">
        <v>828</v>
      </c>
      <c r="C12" s="295"/>
      <c r="D12" s="297" t="s">
        <v>128</v>
      </c>
      <c r="E12" s="298"/>
    </row>
    <row r="13" spans="1:5" ht="59.25" customHeight="1">
      <c r="A13" s="4">
        <v>1</v>
      </c>
      <c r="B13" s="284">
        <v>828</v>
      </c>
      <c r="C13" s="284"/>
      <c r="D13" s="4" t="s">
        <v>172</v>
      </c>
      <c r="E13" s="14" t="s">
        <v>173</v>
      </c>
    </row>
    <row r="14" spans="1:5" ht="59.25" customHeight="1">
      <c r="A14" s="4">
        <v>2</v>
      </c>
      <c r="B14" s="4">
        <v>828</v>
      </c>
      <c r="C14" s="4" t="s">
        <v>45</v>
      </c>
      <c r="D14" s="4" t="s">
        <v>45</v>
      </c>
      <c r="E14" s="142" t="s">
        <v>313</v>
      </c>
    </row>
    <row r="15" spans="1:5" ht="33" customHeight="1">
      <c r="A15" s="4">
        <v>3</v>
      </c>
      <c r="B15" s="284">
        <v>828</v>
      </c>
      <c r="C15" s="284"/>
      <c r="D15" s="4" t="s">
        <v>279</v>
      </c>
      <c r="E15" s="14" t="s">
        <v>272</v>
      </c>
    </row>
    <row r="16" spans="1:5" ht="30" customHeight="1">
      <c r="A16" s="4">
        <v>4</v>
      </c>
      <c r="B16" s="4">
        <v>828</v>
      </c>
      <c r="C16" s="4"/>
      <c r="D16" s="4" t="s">
        <v>158</v>
      </c>
      <c r="E16" s="14" t="s">
        <v>33</v>
      </c>
    </row>
    <row r="17" spans="1:5" ht="32.25" customHeight="1">
      <c r="A17" s="4">
        <v>5</v>
      </c>
      <c r="B17" s="4">
        <v>828</v>
      </c>
      <c r="C17" s="4"/>
      <c r="D17" s="4" t="s">
        <v>157</v>
      </c>
      <c r="E17" s="14" t="s">
        <v>34</v>
      </c>
    </row>
    <row r="18" spans="1:5" ht="15" customHeight="1">
      <c r="A18" s="4">
        <v>6</v>
      </c>
      <c r="B18" s="4">
        <v>828</v>
      </c>
      <c r="C18" s="4"/>
      <c r="D18" s="4" t="s">
        <v>257</v>
      </c>
      <c r="E18" s="14" t="s">
        <v>35</v>
      </c>
    </row>
    <row r="19" spans="1:5" ht="62.25" customHeight="1">
      <c r="A19" s="4">
        <v>7</v>
      </c>
      <c r="B19" s="4">
        <v>828</v>
      </c>
      <c r="C19" s="4"/>
      <c r="D19" s="4" t="s">
        <v>258</v>
      </c>
      <c r="E19" s="14" t="s">
        <v>36</v>
      </c>
    </row>
    <row r="20" spans="1:5" ht="46.5" customHeight="1">
      <c r="A20" s="4">
        <v>8</v>
      </c>
      <c r="B20" s="4">
        <v>828</v>
      </c>
      <c r="C20" s="4"/>
      <c r="D20" s="4" t="s">
        <v>259</v>
      </c>
      <c r="E20" s="14" t="s">
        <v>37</v>
      </c>
    </row>
    <row r="21" spans="1:5" ht="56.25" customHeight="1">
      <c r="A21" s="4">
        <v>9</v>
      </c>
      <c r="B21" s="4">
        <v>828</v>
      </c>
      <c r="C21" s="4"/>
      <c r="D21" s="4" t="s">
        <v>159</v>
      </c>
      <c r="E21" s="14" t="s">
        <v>38</v>
      </c>
    </row>
    <row r="22" spans="1:5" ht="42" customHeight="1">
      <c r="A22" s="4">
        <v>10</v>
      </c>
      <c r="B22" s="4">
        <v>828</v>
      </c>
      <c r="C22" s="4"/>
      <c r="D22" s="4" t="s">
        <v>160</v>
      </c>
      <c r="E22" s="14" t="s">
        <v>39</v>
      </c>
    </row>
    <row r="23" spans="1:5" ht="49.5" customHeight="1">
      <c r="A23" s="4">
        <v>11</v>
      </c>
      <c r="B23" s="4">
        <v>828</v>
      </c>
      <c r="C23" s="4"/>
      <c r="D23" s="4" t="s">
        <v>255</v>
      </c>
      <c r="E23" s="44" t="s">
        <v>297</v>
      </c>
    </row>
    <row r="24" spans="1:5" ht="27" customHeight="1">
      <c r="A24" s="4">
        <v>12</v>
      </c>
      <c r="B24" s="4">
        <v>828</v>
      </c>
      <c r="C24" s="4"/>
      <c r="D24" s="4" t="s">
        <v>260</v>
      </c>
      <c r="E24" s="14" t="s">
        <v>40</v>
      </c>
    </row>
    <row r="25" spans="1:5" ht="18" customHeight="1">
      <c r="A25" s="4">
        <v>13</v>
      </c>
      <c r="B25" s="284">
        <v>828</v>
      </c>
      <c r="C25" s="284"/>
      <c r="D25" s="4" t="s">
        <v>150</v>
      </c>
      <c r="E25" s="44" t="s">
        <v>41</v>
      </c>
    </row>
    <row r="26" spans="1:5" ht="18" customHeight="1">
      <c r="A26" s="4">
        <v>14</v>
      </c>
      <c r="B26" s="284">
        <v>828</v>
      </c>
      <c r="C26" s="284"/>
      <c r="D26" s="4" t="s">
        <v>117</v>
      </c>
      <c r="E26" s="14" t="s">
        <v>42</v>
      </c>
    </row>
    <row r="27" spans="1:5" ht="31.5" customHeight="1">
      <c r="A27" s="4">
        <v>15</v>
      </c>
      <c r="B27" s="284">
        <v>828</v>
      </c>
      <c r="C27" s="284"/>
      <c r="D27" s="4" t="s">
        <v>339</v>
      </c>
      <c r="E27" s="44" t="s">
        <v>460</v>
      </c>
    </row>
    <row r="28" spans="1:5" ht="44.25" customHeight="1">
      <c r="A28" s="4">
        <v>16</v>
      </c>
      <c r="B28" s="284">
        <v>828</v>
      </c>
      <c r="C28" s="284"/>
      <c r="D28" s="4" t="s">
        <v>340</v>
      </c>
      <c r="E28" s="44" t="s">
        <v>461</v>
      </c>
    </row>
    <row r="29" spans="1:5" ht="33.75" customHeight="1">
      <c r="A29" s="4">
        <v>17</v>
      </c>
      <c r="B29" s="300">
        <v>828</v>
      </c>
      <c r="C29" s="301"/>
      <c r="D29" s="156" t="s">
        <v>341</v>
      </c>
      <c r="E29" s="44" t="s">
        <v>298</v>
      </c>
    </row>
    <row r="30" spans="1:5" ht="30.75" customHeight="1">
      <c r="A30" s="4">
        <v>18</v>
      </c>
      <c r="B30" s="284">
        <v>828</v>
      </c>
      <c r="C30" s="284"/>
      <c r="D30" s="43" t="s">
        <v>342</v>
      </c>
      <c r="E30" s="44" t="s">
        <v>299</v>
      </c>
    </row>
    <row r="31" spans="1:5" ht="43.5" customHeight="1">
      <c r="A31" s="4">
        <v>19</v>
      </c>
      <c r="B31" s="4">
        <v>828</v>
      </c>
      <c r="C31" s="4"/>
      <c r="D31" s="43" t="s">
        <v>343</v>
      </c>
      <c r="E31" s="44" t="s">
        <v>309</v>
      </c>
    </row>
    <row r="32" spans="1:5" ht="33.75" customHeight="1">
      <c r="A32" s="4">
        <v>20</v>
      </c>
      <c r="B32" s="284">
        <v>828</v>
      </c>
      <c r="C32" s="284"/>
      <c r="D32" s="4" t="s">
        <v>417</v>
      </c>
      <c r="E32" s="44" t="s">
        <v>416</v>
      </c>
    </row>
    <row r="33" spans="1:5" ht="60.75" customHeight="1" thickBot="1">
      <c r="A33" s="4">
        <v>21</v>
      </c>
      <c r="B33" s="4">
        <v>828</v>
      </c>
      <c r="C33" s="4" t="s">
        <v>44</v>
      </c>
      <c r="D33" s="4" t="s">
        <v>344</v>
      </c>
      <c r="E33" s="155" t="s">
        <v>300</v>
      </c>
    </row>
    <row r="34" spans="1:5" ht="95.25" customHeight="1" thickBot="1">
      <c r="A34" s="4">
        <v>22</v>
      </c>
      <c r="B34" s="4">
        <v>828</v>
      </c>
      <c r="C34" s="4" t="s">
        <v>43</v>
      </c>
      <c r="D34" s="357" t="s">
        <v>466</v>
      </c>
      <c r="E34" s="359" t="s">
        <v>553</v>
      </c>
    </row>
    <row r="35" spans="1:5" ht="81" customHeight="1" thickBot="1">
      <c r="A35" s="4">
        <v>23</v>
      </c>
      <c r="B35" s="4">
        <v>828</v>
      </c>
      <c r="C35" s="4" t="s">
        <v>43</v>
      </c>
      <c r="D35" s="358" t="s">
        <v>554</v>
      </c>
      <c r="E35" s="360" t="s">
        <v>555</v>
      </c>
    </row>
    <row r="36" spans="1:5" ht="81" customHeight="1">
      <c r="A36" s="4">
        <v>24</v>
      </c>
      <c r="B36" s="4">
        <v>828</v>
      </c>
      <c r="C36" s="4"/>
      <c r="D36" s="4" t="s">
        <v>418</v>
      </c>
      <c r="E36" s="195" t="s">
        <v>550</v>
      </c>
    </row>
    <row r="37" spans="1:5" ht="30.75" customHeight="1">
      <c r="A37" s="4">
        <v>25</v>
      </c>
      <c r="B37" s="4">
        <v>828</v>
      </c>
      <c r="C37" s="4"/>
      <c r="D37" s="4" t="s">
        <v>419</v>
      </c>
      <c r="E37" s="195" t="s">
        <v>420</v>
      </c>
    </row>
    <row r="38" spans="1:5" ht="30.75" customHeight="1">
      <c r="A38" s="4">
        <v>26</v>
      </c>
      <c r="B38" s="284">
        <v>828</v>
      </c>
      <c r="C38" s="284"/>
      <c r="D38" s="293" t="s">
        <v>345</v>
      </c>
      <c r="E38" s="292" t="s">
        <v>46</v>
      </c>
    </row>
    <row r="39" spans="1:5" ht="15" customHeight="1" hidden="1">
      <c r="A39" s="4">
        <v>20</v>
      </c>
      <c r="B39" s="284">
        <v>828</v>
      </c>
      <c r="C39" s="284"/>
      <c r="D39" s="293"/>
      <c r="E39" s="292"/>
    </row>
    <row r="40" spans="1:5" ht="15" customHeight="1" hidden="1">
      <c r="A40" s="4">
        <v>21</v>
      </c>
      <c r="B40" s="284">
        <v>828</v>
      </c>
      <c r="C40" s="284"/>
      <c r="D40" s="293"/>
      <c r="E40" s="292"/>
    </row>
    <row r="41" spans="1:5" ht="15" customHeight="1" hidden="1">
      <c r="A41" s="4">
        <v>22</v>
      </c>
      <c r="B41" s="284">
        <v>828</v>
      </c>
      <c r="C41" s="284"/>
      <c r="D41" s="293"/>
      <c r="E41" s="292"/>
    </row>
    <row r="42" spans="1:5" ht="16.5" customHeight="1" hidden="1" thickBot="1">
      <c r="A42" s="4">
        <v>23</v>
      </c>
      <c r="B42" s="284">
        <v>828</v>
      </c>
      <c r="C42" s="284"/>
      <c r="D42" s="43"/>
      <c r="E42" s="14"/>
    </row>
    <row r="43" spans="1:5" ht="15.75" customHeight="1" hidden="1">
      <c r="A43" s="4">
        <v>24</v>
      </c>
      <c r="B43" s="284">
        <v>828</v>
      </c>
      <c r="C43" s="284"/>
      <c r="D43" s="43"/>
      <c r="E43" s="14"/>
    </row>
    <row r="44" spans="1:5" ht="15.75" customHeight="1">
      <c r="A44" s="4">
        <v>27</v>
      </c>
      <c r="B44" s="4">
        <v>828</v>
      </c>
      <c r="C44" s="4"/>
      <c r="D44" s="43" t="s">
        <v>346</v>
      </c>
      <c r="E44" s="14" t="s">
        <v>47</v>
      </c>
    </row>
    <row r="45" spans="1:5" ht="75">
      <c r="A45" s="4">
        <v>28</v>
      </c>
      <c r="B45" s="284">
        <v>828</v>
      </c>
      <c r="C45" s="284"/>
      <c r="D45" s="43" t="s">
        <v>347</v>
      </c>
      <c r="E45" s="5" t="s">
        <v>48</v>
      </c>
    </row>
    <row r="46" spans="1:5" ht="30">
      <c r="A46" s="4">
        <v>29</v>
      </c>
      <c r="B46" s="284">
        <v>828</v>
      </c>
      <c r="C46" s="284"/>
      <c r="D46" s="4" t="s">
        <v>348</v>
      </c>
      <c r="E46" s="5" t="s">
        <v>314</v>
      </c>
    </row>
    <row r="47" spans="1:5" ht="45">
      <c r="A47" s="4">
        <v>30</v>
      </c>
      <c r="B47" s="284">
        <v>828</v>
      </c>
      <c r="C47" s="284"/>
      <c r="D47" s="4" t="s">
        <v>349</v>
      </c>
      <c r="E47" s="14" t="s">
        <v>336</v>
      </c>
    </row>
    <row r="48" spans="1:5" ht="15.75">
      <c r="A48" s="32"/>
      <c r="B48" s="32"/>
      <c r="C48" s="32"/>
      <c r="D48" s="33"/>
      <c r="E48" s="34"/>
    </row>
    <row r="49" spans="1:5" ht="12.75">
      <c r="A49" s="11"/>
      <c r="B49" s="11"/>
      <c r="C49" s="11"/>
      <c r="D49" s="11"/>
      <c r="E49" s="11"/>
    </row>
    <row r="50" ht="12.75">
      <c r="A50" s="10"/>
    </row>
    <row r="51" spans="1:5" ht="28.5" customHeight="1">
      <c r="A51" s="289"/>
      <c r="B51" s="289"/>
      <c r="C51" s="289"/>
      <c r="D51" s="289"/>
      <c r="E51" s="289"/>
    </row>
    <row r="52" spans="1:4" ht="15.75">
      <c r="A52" s="1"/>
      <c r="D52" s="53"/>
    </row>
  </sheetData>
  <sheetProtection/>
  <mergeCells count="33">
    <mergeCell ref="A1:E1"/>
    <mergeCell ref="A2:E2"/>
    <mergeCell ref="B27:C27"/>
    <mergeCell ref="B29:C29"/>
    <mergeCell ref="B13:C13"/>
    <mergeCell ref="B15:C15"/>
    <mergeCell ref="B28:C28"/>
    <mergeCell ref="B47:C47"/>
    <mergeCell ref="B40:C40"/>
    <mergeCell ref="A3:D3"/>
    <mergeCell ref="E3:H3"/>
    <mergeCell ref="B42:C42"/>
    <mergeCell ref="B43:C43"/>
    <mergeCell ref="D12:E12"/>
    <mergeCell ref="B11:C11"/>
    <mergeCell ref="B25:C25"/>
    <mergeCell ref="B26:C26"/>
    <mergeCell ref="A51:E51"/>
    <mergeCell ref="D5:E5"/>
    <mergeCell ref="D7:D10"/>
    <mergeCell ref="E38:E41"/>
    <mergeCell ref="D38:D41"/>
    <mergeCell ref="B12:C12"/>
    <mergeCell ref="E7:E9"/>
    <mergeCell ref="A7:A10"/>
    <mergeCell ref="B7:B10"/>
    <mergeCell ref="B45:C45"/>
    <mergeCell ref="B46:C46"/>
    <mergeCell ref="B30:C30"/>
    <mergeCell ref="B41:C41"/>
    <mergeCell ref="B32:C32"/>
    <mergeCell ref="B38:C38"/>
    <mergeCell ref="B39:C39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302" t="s">
        <v>238</v>
      </c>
      <c r="B1" s="302"/>
      <c r="C1" s="302"/>
      <c r="D1" s="302"/>
      <c r="E1" s="17"/>
      <c r="F1" s="17"/>
      <c r="G1" s="17"/>
      <c r="H1" s="17"/>
      <c r="I1" s="17"/>
    </row>
    <row r="2" spans="1:9" ht="15">
      <c r="A2" s="302" t="s">
        <v>52</v>
      </c>
      <c r="B2" s="302"/>
      <c r="C2" s="302"/>
      <c r="D2" s="302"/>
      <c r="E2" s="18"/>
      <c r="F2" s="18"/>
      <c r="G2" s="18"/>
      <c r="H2" s="18"/>
      <c r="I2" s="18"/>
    </row>
    <row r="3" spans="1:9" ht="15.75">
      <c r="A3" s="282" t="s">
        <v>537</v>
      </c>
      <c r="B3" s="282"/>
      <c r="C3" s="282"/>
      <c r="D3" s="282"/>
      <c r="E3" s="19"/>
      <c r="F3" s="19"/>
      <c r="G3" s="19"/>
      <c r="H3" s="19"/>
      <c r="I3" s="19"/>
    </row>
    <row r="4" ht="12.75">
      <c r="A4" s="15"/>
    </row>
    <row r="5" ht="12.75">
      <c r="A5" s="16"/>
    </row>
    <row r="6" spans="1:4" ht="15.75">
      <c r="A6" s="290" t="s">
        <v>239</v>
      </c>
      <c r="B6" s="290"/>
      <c r="C6" s="290"/>
      <c r="D6" s="290"/>
    </row>
    <row r="7" spans="1:4" ht="15.75">
      <c r="A7" s="290" t="s">
        <v>240</v>
      </c>
      <c r="B7" s="290"/>
      <c r="C7" s="290"/>
      <c r="D7" s="290"/>
    </row>
    <row r="8" ht="15.75">
      <c r="A8" s="1"/>
    </row>
    <row r="9" spans="1:4" ht="33.75" customHeight="1">
      <c r="A9" s="284" t="s">
        <v>177</v>
      </c>
      <c r="B9" s="284" t="s">
        <v>183</v>
      </c>
      <c r="C9" s="284" t="s">
        <v>178</v>
      </c>
      <c r="D9" s="303" t="s">
        <v>179</v>
      </c>
    </row>
    <row r="10" spans="1:4" ht="13.5" customHeight="1" hidden="1" thickBot="1">
      <c r="A10" s="284"/>
      <c r="B10" s="284"/>
      <c r="C10" s="284"/>
      <c r="D10" s="303"/>
    </row>
    <row r="11" spans="1:4" ht="15">
      <c r="A11" s="4"/>
      <c r="B11" s="4">
        <v>1</v>
      </c>
      <c r="C11" s="4">
        <v>2</v>
      </c>
      <c r="D11" s="4">
        <v>3</v>
      </c>
    </row>
    <row r="12" spans="1:4" ht="21" customHeight="1">
      <c r="A12" s="4">
        <v>1</v>
      </c>
      <c r="B12" s="4">
        <v>828</v>
      </c>
      <c r="C12" s="293" t="s">
        <v>129</v>
      </c>
      <c r="D12" s="293"/>
    </row>
    <row r="13" spans="1:4" ht="30" customHeight="1">
      <c r="A13" s="4">
        <v>2</v>
      </c>
      <c r="B13" s="4">
        <v>828</v>
      </c>
      <c r="C13" s="45" t="s">
        <v>123</v>
      </c>
      <c r="D13" s="45" t="s">
        <v>181</v>
      </c>
    </row>
    <row r="14" spans="1:4" ht="48.75" customHeight="1">
      <c r="A14" s="4">
        <v>3</v>
      </c>
      <c r="B14" s="4">
        <v>828</v>
      </c>
      <c r="C14" s="45" t="s">
        <v>127</v>
      </c>
      <c r="D14" s="45" t="s">
        <v>182</v>
      </c>
    </row>
    <row r="15" ht="15.75">
      <c r="A15" s="1"/>
    </row>
  </sheetData>
  <sheetProtection/>
  <mergeCells count="10">
    <mergeCell ref="C12:D12"/>
    <mergeCell ref="A1:D1"/>
    <mergeCell ref="A2:D2"/>
    <mergeCell ref="A3:D3"/>
    <mergeCell ref="A6:D6"/>
    <mergeCell ref="A7:D7"/>
    <mergeCell ref="A9:A10"/>
    <mergeCell ref="C9:C10"/>
    <mergeCell ref="D9:D10"/>
    <mergeCell ref="B9:B10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3">
      <selection activeCell="B26" sqref="B2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63.625" style="0" customWidth="1"/>
    <col min="4" max="4" width="10.375" style="0" customWidth="1"/>
    <col min="8" max="8" width="8.25390625" style="0" customWidth="1"/>
  </cols>
  <sheetData>
    <row r="1" spans="1:9" ht="15.75">
      <c r="A1" s="21" t="s">
        <v>210</v>
      </c>
      <c r="B1" s="21"/>
      <c r="C1" s="21"/>
      <c r="D1" s="35" t="s">
        <v>211</v>
      </c>
      <c r="E1" s="19"/>
      <c r="F1" s="19"/>
      <c r="G1" s="19"/>
      <c r="H1" s="19"/>
      <c r="I1" s="19"/>
    </row>
    <row r="2" spans="1:9" ht="15.75">
      <c r="A2" s="282" t="s">
        <v>538</v>
      </c>
      <c r="B2" s="282"/>
      <c r="C2" s="282"/>
      <c r="D2" s="282"/>
      <c r="E2" s="19"/>
      <c r="F2" s="19"/>
      <c r="G2" s="19"/>
      <c r="H2" s="19"/>
      <c r="I2" s="19"/>
    </row>
    <row r="3" spans="1:9" ht="15.75">
      <c r="A3" s="282" t="s">
        <v>539</v>
      </c>
      <c r="B3" s="282"/>
      <c r="C3" s="282"/>
      <c r="D3" s="282"/>
      <c r="E3" s="19"/>
      <c r="F3" s="19"/>
      <c r="G3" s="19"/>
      <c r="H3" s="19"/>
      <c r="I3" s="19"/>
    </row>
    <row r="4" ht="9.75" customHeight="1">
      <c r="A4" s="1"/>
    </row>
    <row r="5" spans="1:9" ht="15.75">
      <c r="A5" s="314" t="s">
        <v>424</v>
      </c>
      <c r="B5" s="314"/>
      <c r="C5" s="314"/>
      <c r="D5" s="314"/>
      <c r="E5" s="314"/>
      <c r="F5" s="314"/>
      <c r="G5" s="314"/>
      <c r="H5" s="314"/>
      <c r="I5" s="314"/>
    </row>
    <row r="6" spans="1:4" ht="15.75">
      <c r="A6" s="1" t="s">
        <v>184</v>
      </c>
      <c r="D6" t="s">
        <v>95</v>
      </c>
    </row>
    <row r="7" spans="1:4" ht="30" customHeight="1">
      <c r="A7" s="281" t="s">
        <v>177</v>
      </c>
      <c r="B7" s="293" t="s">
        <v>153</v>
      </c>
      <c r="C7" s="315" t="s">
        <v>102</v>
      </c>
      <c r="D7" s="284" t="s">
        <v>540</v>
      </c>
    </row>
    <row r="8" spans="1:4" ht="45" customHeight="1">
      <c r="A8" s="281"/>
      <c r="B8" s="293"/>
      <c r="C8" s="315"/>
      <c r="D8" s="284"/>
    </row>
    <row r="9" spans="1:4" ht="15">
      <c r="A9" s="5"/>
      <c r="B9" s="4">
        <v>1</v>
      </c>
      <c r="C9" s="4">
        <v>2</v>
      </c>
      <c r="D9" s="4">
        <v>3</v>
      </c>
    </row>
    <row r="10" spans="1:4" ht="17.25" customHeight="1">
      <c r="A10" s="68">
        <v>1</v>
      </c>
      <c r="B10" s="187" t="s">
        <v>185</v>
      </c>
      <c r="C10" s="81" t="s">
        <v>186</v>
      </c>
      <c r="D10" s="153">
        <f>+D11+D14+D20+D31+D33</f>
        <v>183728</v>
      </c>
    </row>
    <row r="11" spans="1:4" ht="18.75" customHeight="1">
      <c r="A11" s="68">
        <v>2</v>
      </c>
      <c r="B11" s="187" t="s">
        <v>187</v>
      </c>
      <c r="C11" s="81" t="s">
        <v>188</v>
      </c>
      <c r="D11" s="153">
        <f>D12</f>
        <v>22820</v>
      </c>
    </row>
    <row r="12" spans="1:4" ht="14.25" customHeight="1">
      <c r="A12" s="68">
        <v>3</v>
      </c>
      <c r="B12" s="187" t="s">
        <v>189</v>
      </c>
      <c r="C12" s="81" t="s">
        <v>190</v>
      </c>
      <c r="D12" s="153">
        <f>D13</f>
        <v>22820</v>
      </c>
    </row>
    <row r="13" spans="1:4" ht="52.5" customHeight="1">
      <c r="A13" s="68">
        <v>4</v>
      </c>
      <c r="B13" s="187" t="s">
        <v>23</v>
      </c>
      <c r="C13" s="81" t="s">
        <v>137</v>
      </c>
      <c r="D13" s="153">
        <v>22820</v>
      </c>
    </row>
    <row r="14" spans="1:4" ht="25.5" customHeight="1">
      <c r="A14" s="98">
        <v>5</v>
      </c>
      <c r="B14" s="187" t="s">
        <v>63</v>
      </c>
      <c r="C14" s="83" t="s">
        <v>70</v>
      </c>
      <c r="D14" s="257">
        <f>+D15</f>
        <v>93800</v>
      </c>
    </row>
    <row r="15" spans="1:4" ht="28.5" customHeight="1">
      <c r="A15" s="68">
        <v>6</v>
      </c>
      <c r="B15" s="187" t="s">
        <v>161</v>
      </c>
      <c r="C15" s="83" t="s">
        <v>72</v>
      </c>
      <c r="D15" s="153">
        <f>+D16+D17+D18+D19</f>
        <v>93800</v>
      </c>
    </row>
    <row r="16" spans="1:4" ht="51" customHeight="1">
      <c r="A16" s="68">
        <v>7</v>
      </c>
      <c r="B16" s="187" t="s">
        <v>64</v>
      </c>
      <c r="C16" s="83" t="s">
        <v>73</v>
      </c>
      <c r="D16" s="161">
        <v>43000</v>
      </c>
    </row>
    <row r="17" spans="1:4" ht="41.25" customHeight="1">
      <c r="A17" s="68">
        <v>8</v>
      </c>
      <c r="B17" s="187" t="s">
        <v>65</v>
      </c>
      <c r="C17" s="83" t="s">
        <v>138</v>
      </c>
      <c r="D17" s="161">
        <v>200</v>
      </c>
    </row>
    <row r="18" spans="1:4" ht="40.5" customHeight="1">
      <c r="A18" s="68">
        <v>9</v>
      </c>
      <c r="B18" s="187" t="s">
        <v>66</v>
      </c>
      <c r="C18" s="83" t="s">
        <v>135</v>
      </c>
      <c r="D18" s="161">
        <v>56100</v>
      </c>
    </row>
    <row r="19" spans="1:4" ht="57.75" customHeight="1">
      <c r="A19" s="68">
        <v>10</v>
      </c>
      <c r="B19" s="187" t="s">
        <v>67</v>
      </c>
      <c r="C19" s="83" t="s">
        <v>136</v>
      </c>
      <c r="D19" s="161">
        <v>-5500</v>
      </c>
    </row>
    <row r="20" spans="1:4" ht="14.25" customHeight="1">
      <c r="A20" s="68">
        <v>11</v>
      </c>
      <c r="B20" s="187" t="s">
        <v>191</v>
      </c>
      <c r="C20" s="81" t="s">
        <v>192</v>
      </c>
      <c r="D20" s="153">
        <f>+D21+D23</f>
        <v>36265</v>
      </c>
    </row>
    <row r="21" spans="1:4" ht="17.25" customHeight="1">
      <c r="A21" s="68">
        <v>12</v>
      </c>
      <c r="B21" s="133" t="s">
        <v>193</v>
      </c>
      <c r="C21" s="81" t="s">
        <v>132</v>
      </c>
      <c r="D21" s="153">
        <f>D22</f>
        <v>12490</v>
      </c>
    </row>
    <row r="22" spans="1:4" ht="28.5" customHeight="1">
      <c r="A22" s="68">
        <v>13</v>
      </c>
      <c r="B22" s="313" t="s">
        <v>194</v>
      </c>
      <c r="C22" s="304" t="s">
        <v>24</v>
      </c>
      <c r="D22" s="153">
        <v>12490</v>
      </c>
    </row>
    <row r="23" spans="1:4" ht="19.5" customHeight="1" hidden="1">
      <c r="A23" s="68"/>
      <c r="B23" s="313"/>
      <c r="C23" s="304"/>
      <c r="D23" s="153">
        <f>+D24</f>
        <v>23775</v>
      </c>
    </row>
    <row r="24" spans="1:4" ht="15.75" customHeight="1">
      <c r="A24" s="98">
        <v>14</v>
      </c>
      <c r="B24" s="187" t="s">
        <v>195</v>
      </c>
      <c r="C24" s="81" t="s">
        <v>196</v>
      </c>
      <c r="D24" s="257">
        <f>+D25+D27</f>
        <v>23775</v>
      </c>
    </row>
    <row r="25" spans="1:4" ht="15.75" customHeight="1">
      <c r="A25" s="98">
        <v>15</v>
      </c>
      <c r="B25" s="187" t="s">
        <v>549</v>
      </c>
      <c r="C25" s="81" t="s">
        <v>25</v>
      </c>
      <c r="D25" s="257">
        <f>D26</f>
        <v>291</v>
      </c>
    </row>
    <row r="26" spans="1:4" ht="15.75" customHeight="1">
      <c r="A26" s="98">
        <v>16</v>
      </c>
      <c r="B26" s="187" t="s">
        <v>26</v>
      </c>
      <c r="C26" s="81" t="s">
        <v>311</v>
      </c>
      <c r="D26" s="257">
        <v>291</v>
      </c>
    </row>
    <row r="27" spans="1:4" ht="17.25" customHeight="1">
      <c r="A27" s="308">
        <v>17</v>
      </c>
      <c r="B27" s="187" t="s">
        <v>28</v>
      </c>
      <c r="C27" s="81" t="s">
        <v>29</v>
      </c>
      <c r="D27" s="306">
        <f>+D29</f>
        <v>23484</v>
      </c>
    </row>
    <row r="28" spans="1:4" ht="17.25" customHeight="1" hidden="1">
      <c r="A28" s="309"/>
      <c r="B28" s="312" t="s">
        <v>30</v>
      </c>
      <c r="C28" s="304" t="s">
        <v>31</v>
      </c>
      <c r="D28" s="307"/>
    </row>
    <row r="29" spans="1:4" ht="27.75" customHeight="1">
      <c r="A29" s="68">
        <v>18</v>
      </c>
      <c r="B29" s="312"/>
      <c r="C29" s="304"/>
      <c r="D29" s="153">
        <f>D30</f>
        <v>23484</v>
      </c>
    </row>
    <row r="30" spans="1:4" ht="18" customHeight="1">
      <c r="A30" s="68">
        <v>19</v>
      </c>
      <c r="B30" s="187" t="s">
        <v>197</v>
      </c>
      <c r="C30" s="81" t="s">
        <v>198</v>
      </c>
      <c r="D30" s="153">
        <v>23484</v>
      </c>
    </row>
    <row r="31" spans="1:4" ht="39" customHeight="1">
      <c r="A31" s="68">
        <v>20</v>
      </c>
      <c r="B31" s="187" t="s">
        <v>199</v>
      </c>
      <c r="C31" s="81" t="s">
        <v>139</v>
      </c>
      <c r="D31" s="153">
        <f>+D32</f>
        <v>4700</v>
      </c>
    </row>
    <row r="32" spans="1:4" ht="49.5" customHeight="1">
      <c r="A32" s="68">
        <v>21</v>
      </c>
      <c r="B32" s="187" t="s">
        <v>140</v>
      </c>
      <c r="C32" s="81" t="s">
        <v>244</v>
      </c>
      <c r="D32" s="153">
        <v>4700</v>
      </c>
    </row>
    <row r="33" spans="1:4" ht="25.5" customHeight="1">
      <c r="A33" s="68">
        <v>22</v>
      </c>
      <c r="B33" s="187" t="s">
        <v>200</v>
      </c>
      <c r="C33" s="81" t="s">
        <v>201</v>
      </c>
      <c r="D33" s="153">
        <f>+D34</f>
        <v>26143</v>
      </c>
    </row>
    <row r="34" spans="1:4" ht="68.25" customHeight="1">
      <c r="A34" s="68">
        <v>23</v>
      </c>
      <c r="B34" s="187" t="s">
        <v>267</v>
      </c>
      <c r="C34" s="81" t="s">
        <v>268</v>
      </c>
      <c r="D34" s="153">
        <f>+D35</f>
        <v>26143</v>
      </c>
    </row>
    <row r="35" spans="1:4" ht="25.5" customHeight="1">
      <c r="A35" s="68">
        <v>24</v>
      </c>
      <c r="B35" s="187" t="s">
        <v>269</v>
      </c>
      <c r="C35" s="82" t="s">
        <v>270</v>
      </c>
      <c r="D35" s="153">
        <f>+D36</f>
        <v>26143</v>
      </c>
    </row>
    <row r="36" spans="1:4" ht="25.5">
      <c r="A36" s="68">
        <v>25</v>
      </c>
      <c r="B36" s="187" t="s">
        <v>271</v>
      </c>
      <c r="C36" s="82" t="s">
        <v>272</v>
      </c>
      <c r="D36" s="153">
        <v>26143</v>
      </c>
    </row>
    <row r="37" spans="1:4" ht="25.5" hidden="1">
      <c r="A37" s="68">
        <v>27</v>
      </c>
      <c r="B37" s="187" t="s">
        <v>273</v>
      </c>
      <c r="C37" s="82" t="s">
        <v>274</v>
      </c>
      <c r="D37" s="153">
        <f>+D38</f>
        <v>0</v>
      </c>
    </row>
    <row r="38" spans="1:4" ht="12.75" hidden="1">
      <c r="A38" s="68">
        <v>28</v>
      </c>
      <c r="B38" s="187" t="s">
        <v>275</v>
      </c>
      <c r="C38" s="81" t="s">
        <v>276</v>
      </c>
      <c r="D38" s="153">
        <f>+D39</f>
        <v>0</v>
      </c>
    </row>
    <row r="39" spans="1:4" ht="25.5" hidden="1">
      <c r="A39" s="68">
        <v>29</v>
      </c>
      <c r="B39" s="187" t="s">
        <v>277</v>
      </c>
      <c r="C39" s="81" t="s">
        <v>305</v>
      </c>
      <c r="D39" s="153">
        <f>+D40</f>
        <v>0</v>
      </c>
    </row>
    <row r="40" spans="1:4" ht="25.5" hidden="1">
      <c r="A40" s="68">
        <v>30</v>
      </c>
      <c r="B40" s="187" t="s">
        <v>53</v>
      </c>
      <c r="C40" s="81" t="s">
        <v>278</v>
      </c>
      <c r="D40" s="153">
        <v>0</v>
      </c>
    </row>
    <row r="41" spans="1:4" ht="12.75">
      <c r="A41" s="68">
        <v>26</v>
      </c>
      <c r="B41" s="187" t="s">
        <v>202</v>
      </c>
      <c r="C41" s="81" t="s">
        <v>203</v>
      </c>
      <c r="D41" s="153">
        <f>+D42</f>
        <v>6262516</v>
      </c>
    </row>
    <row r="42" spans="1:4" ht="30.75" customHeight="1">
      <c r="A42" s="310">
        <v>27</v>
      </c>
      <c r="B42" s="312" t="s">
        <v>130</v>
      </c>
      <c r="C42" s="304" t="s">
        <v>204</v>
      </c>
      <c r="D42" s="311">
        <f>+D44+D49+D55</f>
        <v>6262516</v>
      </c>
    </row>
    <row r="43" spans="1:4" ht="13.5" customHeight="1" hidden="1" thickBot="1">
      <c r="A43" s="310"/>
      <c r="B43" s="312"/>
      <c r="C43" s="304"/>
      <c r="D43" s="311"/>
    </row>
    <row r="44" spans="1:4" ht="25.5" customHeight="1">
      <c r="A44" s="68">
        <v>28</v>
      </c>
      <c r="B44" s="187" t="s">
        <v>350</v>
      </c>
      <c r="C44" s="82" t="s">
        <v>18</v>
      </c>
      <c r="D44" s="153">
        <f>D45</f>
        <v>846826</v>
      </c>
    </row>
    <row r="45" spans="1:4" ht="15.75" customHeight="1">
      <c r="A45" s="68">
        <v>29</v>
      </c>
      <c r="B45" s="187" t="s">
        <v>351</v>
      </c>
      <c r="C45" s="81" t="s">
        <v>141</v>
      </c>
      <c r="D45" s="153">
        <f>D46</f>
        <v>846826</v>
      </c>
    </row>
    <row r="46" spans="1:4" ht="26.25" customHeight="1">
      <c r="A46" s="68">
        <v>30</v>
      </c>
      <c r="B46" s="187" t="s">
        <v>352</v>
      </c>
      <c r="C46" s="81" t="s">
        <v>301</v>
      </c>
      <c r="D46" s="235">
        <f>D47+D48</f>
        <v>846826</v>
      </c>
    </row>
    <row r="47" spans="1:4" ht="38.25" customHeight="1">
      <c r="A47" s="68">
        <v>31</v>
      </c>
      <c r="B47" s="187" t="s">
        <v>353</v>
      </c>
      <c r="C47" s="133" t="s">
        <v>460</v>
      </c>
      <c r="D47" s="235">
        <v>527747</v>
      </c>
    </row>
    <row r="48" spans="1:4" ht="40.5" customHeight="1">
      <c r="A48" s="68">
        <v>32</v>
      </c>
      <c r="B48" s="187" t="s">
        <v>354</v>
      </c>
      <c r="C48" s="133" t="s">
        <v>461</v>
      </c>
      <c r="D48" s="235">
        <v>319079</v>
      </c>
    </row>
    <row r="49" spans="1:4" ht="26.25" customHeight="1">
      <c r="A49" s="68">
        <v>33</v>
      </c>
      <c r="B49" s="187" t="s">
        <v>355</v>
      </c>
      <c r="C49" s="81" t="s">
        <v>206</v>
      </c>
      <c r="D49" s="235">
        <f>D53+D50</f>
        <v>42742</v>
      </c>
    </row>
    <row r="50" spans="1:4" ht="26.25" customHeight="1">
      <c r="A50" s="68">
        <v>34</v>
      </c>
      <c r="B50" s="187" t="s">
        <v>358</v>
      </c>
      <c r="C50" s="81" t="s">
        <v>142</v>
      </c>
      <c r="D50" s="235">
        <f>+D52</f>
        <v>1325</v>
      </c>
    </row>
    <row r="51" spans="1:4" ht="25.5" customHeight="1">
      <c r="A51" s="68">
        <v>35</v>
      </c>
      <c r="B51" s="133" t="s">
        <v>359</v>
      </c>
      <c r="C51" s="81" t="s">
        <v>302</v>
      </c>
      <c r="D51" s="235">
        <f>+D52</f>
        <v>1325</v>
      </c>
    </row>
    <row r="52" spans="1:4" ht="39.75" customHeight="1">
      <c r="A52" s="68">
        <v>36</v>
      </c>
      <c r="B52" s="187" t="s">
        <v>360</v>
      </c>
      <c r="C52" s="81" t="s">
        <v>303</v>
      </c>
      <c r="D52" s="235">
        <v>1325</v>
      </c>
    </row>
    <row r="53" spans="1:4" ht="29.25" customHeight="1">
      <c r="A53" s="68">
        <v>37</v>
      </c>
      <c r="B53" s="187" t="s">
        <v>356</v>
      </c>
      <c r="C53" s="81" t="s">
        <v>207</v>
      </c>
      <c r="D53" s="235">
        <f>D54</f>
        <v>41417</v>
      </c>
    </row>
    <row r="54" spans="1:4" ht="27" customHeight="1">
      <c r="A54" s="68">
        <v>38</v>
      </c>
      <c r="B54" s="187" t="s">
        <v>357</v>
      </c>
      <c r="C54" s="81" t="s">
        <v>298</v>
      </c>
      <c r="D54" s="235">
        <v>41417</v>
      </c>
    </row>
    <row r="55" spans="1:4" ht="15" customHeight="1">
      <c r="A55" s="68">
        <v>39</v>
      </c>
      <c r="B55" s="187" t="s">
        <v>361</v>
      </c>
      <c r="C55" s="81" t="s">
        <v>208</v>
      </c>
      <c r="D55" s="153">
        <f>D56</f>
        <v>5372948</v>
      </c>
    </row>
    <row r="56" spans="1:4" ht="17.25" customHeight="1">
      <c r="A56" s="68">
        <v>40</v>
      </c>
      <c r="B56" s="187" t="s">
        <v>362</v>
      </c>
      <c r="C56" s="81" t="s">
        <v>209</v>
      </c>
      <c r="D56" s="153">
        <f>D57</f>
        <v>5372948</v>
      </c>
    </row>
    <row r="57" spans="1:4" ht="27" customHeight="1">
      <c r="A57" s="68">
        <v>41</v>
      </c>
      <c r="B57" s="187" t="s">
        <v>363</v>
      </c>
      <c r="C57" s="81" t="s">
        <v>32</v>
      </c>
      <c r="D57" s="153">
        <f>+D58+D59+D60</f>
        <v>5372948</v>
      </c>
    </row>
    <row r="58" spans="1:4" ht="26.25" customHeight="1">
      <c r="A58" s="68">
        <v>42</v>
      </c>
      <c r="B58" s="187" t="s">
        <v>364</v>
      </c>
      <c r="C58" s="81" t="s">
        <v>304</v>
      </c>
      <c r="D58" s="235">
        <v>5270381</v>
      </c>
    </row>
    <row r="59" spans="1:4" ht="63.75" customHeight="1">
      <c r="A59" s="68">
        <v>43</v>
      </c>
      <c r="B59" s="187" t="s">
        <v>464</v>
      </c>
      <c r="C59" s="207" t="s">
        <v>300</v>
      </c>
      <c r="D59" s="153">
        <v>83667</v>
      </c>
    </row>
    <row r="60" spans="1:4" ht="82.5" customHeight="1">
      <c r="A60" s="68">
        <v>44</v>
      </c>
      <c r="B60" s="187" t="s">
        <v>466</v>
      </c>
      <c r="C60" s="208" t="s">
        <v>465</v>
      </c>
      <c r="D60" s="153">
        <v>18900</v>
      </c>
    </row>
    <row r="61" spans="1:4" ht="12.75">
      <c r="A61" s="305" t="s">
        <v>82</v>
      </c>
      <c r="B61" s="305"/>
      <c r="C61" s="305"/>
      <c r="D61" s="153">
        <f>+D41+D10</f>
        <v>6446244</v>
      </c>
    </row>
    <row r="62" ht="15.75">
      <c r="A62" s="20"/>
    </row>
  </sheetData>
  <sheetProtection/>
  <mergeCells count="18">
    <mergeCell ref="B22:B23"/>
    <mergeCell ref="A5:I5"/>
    <mergeCell ref="A2:D2"/>
    <mergeCell ref="A3:D3"/>
    <mergeCell ref="A7:A8"/>
    <mergeCell ref="D7:D8"/>
    <mergeCell ref="B7:B8"/>
    <mergeCell ref="C7:C8"/>
    <mergeCell ref="C22:C23"/>
    <mergeCell ref="C42:C43"/>
    <mergeCell ref="A61:C61"/>
    <mergeCell ref="D27:D28"/>
    <mergeCell ref="A27:A28"/>
    <mergeCell ref="A42:A43"/>
    <mergeCell ref="D42:D43"/>
    <mergeCell ref="B42:B43"/>
    <mergeCell ref="B28:B29"/>
    <mergeCell ref="C28:C2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3">
      <selection activeCell="B54" sqref="B54:C54"/>
    </sheetView>
  </sheetViews>
  <sheetFormatPr defaultColWidth="9.00390625" defaultRowHeight="12.75"/>
  <cols>
    <col min="1" max="1" width="6.625" style="0" customWidth="1"/>
    <col min="2" max="2" width="23.75390625" style="0" customWidth="1"/>
    <col min="3" max="3" width="51.125" style="0" customWidth="1"/>
    <col min="4" max="4" width="10.25390625" style="0" customWidth="1"/>
    <col min="5" max="5" width="11.625" style="0" customWidth="1"/>
  </cols>
  <sheetData>
    <row r="1" spans="1:10" ht="14.25" customHeight="1">
      <c r="A1" s="21" t="s">
        <v>210</v>
      </c>
      <c r="B1" s="21"/>
      <c r="C1" s="21"/>
      <c r="D1" s="302" t="s">
        <v>241</v>
      </c>
      <c r="E1" s="302"/>
      <c r="F1" s="19"/>
      <c r="G1" s="19"/>
      <c r="H1" s="19"/>
      <c r="I1" s="19"/>
      <c r="J1" s="19"/>
    </row>
    <row r="2" spans="1:10" ht="13.5" customHeight="1">
      <c r="A2" s="282" t="s">
        <v>462</v>
      </c>
      <c r="B2" s="282"/>
      <c r="C2" s="282"/>
      <c r="D2" s="282"/>
      <c r="E2" s="282"/>
      <c r="F2" s="19"/>
      <c r="G2" s="19"/>
      <c r="H2" s="19"/>
      <c r="I2" s="19"/>
      <c r="J2" s="19"/>
    </row>
    <row r="3" spans="1:10" ht="15.75">
      <c r="A3" s="282" t="s">
        <v>539</v>
      </c>
      <c r="B3" s="282"/>
      <c r="C3" s="282"/>
      <c r="D3" s="282"/>
      <c r="E3" s="282"/>
      <c r="F3" s="19"/>
      <c r="G3" s="19"/>
      <c r="H3" s="19"/>
      <c r="I3" s="19"/>
      <c r="J3" s="19"/>
    </row>
    <row r="4" ht="9.75" customHeight="1">
      <c r="A4" s="1"/>
    </row>
    <row r="5" spans="1:10" ht="15.75">
      <c r="A5" s="314" t="s">
        <v>421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5" ht="14.25" customHeight="1">
      <c r="A6" s="1" t="s">
        <v>184</v>
      </c>
      <c r="E6" s="123" t="s">
        <v>95</v>
      </c>
    </row>
    <row r="7" spans="1:5" ht="30" customHeight="1">
      <c r="A7" s="316" t="s">
        <v>177</v>
      </c>
      <c r="B7" s="318" t="s">
        <v>153</v>
      </c>
      <c r="C7" s="318" t="s">
        <v>102</v>
      </c>
      <c r="D7" s="319" t="s">
        <v>422</v>
      </c>
      <c r="E7" s="319" t="s">
        <v>423</v>
      </c>
    </row>
    <row r="8" spans="1:5" ht="45" customHeight="1">
      <c r="A8" s="317"/>
      <c r="B8" s="318"/>
      <c r="C8" s="318"/>
      <c r="D8" s="319"/>
      <c r="E8" s="319"/>
    </row>
    <row r="9" spans="1:5" ht="12.75">
      <c r="A9" s="78"/>
      <c r="B9" s="68">
        <v>1</v>
      </c>
      <c r="C9" s="68">
        <v>2</v>
      </c>
      <c r="D9" s="68">
        <v>3</v>
      </c>
      <c r="E9" s="68">
        <v>4</v>
      </c>
    </row>
    <row r="10" spans="1:5" ht="15" customHeight="1">
      <c r="A10" s="68">
        <v>1</v>
      </c>
      <c r="B10" s="187" t="s">
        <v>185</v>
      </c>
      <c r="C10" s="78" t="s">
        <v>186</v>
      </c>
      <c r="D10" s="246">
        <f>+D11+D15+D21+D29+D32</f>
        <v>188546</v>
      </c>
      <c r="E10" s="246">
        <f>+E11+E15+E21+E29+E32</f>
        <v>194270</v>
      </c>
    </row>
    <row r="11" spans="1:5" ht="15.75" customHeight="1">
      <c r="A11" s="68">
        <v>2</v>
      </c>
      <c r="B11" s="187" t="s">
        <v>187</v>
      </c>
      <c r="C11" s="78" t="s">
        <v>188</v>
      </c>
      <c r="D11" s="246">
        <f>+D12</f>
        <v>23554</v>
      </c>
      <c r="E11" s="246">
        <f>+E12</f>
        <v>24470</v>
      </c>
    </row>
    <row r="12" spans="1:5" ht="18.75" customHeight="1">
      <c r="A12" s="68">
        <v>3</v>
      </c>
      <c r="B12" s="187" t="s">
        <v>189</v>
      </c>
      <c r="C12" s="78" t="s">
        <v>190</v>
      </c>
      <c r="D12" s="258">
        <f>D13+D14</f>
        <v>23554</v>
      </c>
      <c r="E12" s="258">
        <f>E13+E14</f>
        <v>24470</v>
      </c>
    </row>
    <row r="13" spans="1:5" ht="64.5" customHeight="1">
      <c r="A13" s="68">
        <v>4</v>
      </c>
      <c r="B13" s="187" t="s">
        <v>23</v>
      </c>
      <c r="C13" s="81" t="s">
        <v>137</v>
      </c>
      <c r="D13" s="258">
        <v>23554</v>
      </c>
      <c r="E13" s="258">
        <v>24470</v>
      </c>
    </row>
    <row r="14" spans="1:5" ht="0.75" customHeight="1">
      <c r="A14" s="68">
        <v>5</v>
      </c>
      <c r="B14" s="187" t="s">
        <v>286</v>
      </c>
      <c r="C14" s="82" t="s">
        <v>118</v>
      </c>
      <c r="D14" s="258"/>
      <c r="E14" s="258"/>
    </row>
    <row r="15" spans="1:5" ht="28.5" customHeight="1">
      <c r="A15" s="68">
        <v>5</v>
      </c>
      <c r="B15" s="187" t="s">
        <v>63</v>
      </c>
      <c r="C15" s="81" t="s">
        <v>70</v>
      </c>
      <c r="D15" s="258">
        <f>+D16</f>
        <v>97100</v>
      </c>
      <c r="E15" s="258">
        <f>+E16</f>
        <v>101100</v>
      </c>
    </row>
    <row r="16" spans="1:5" ht="24.75" customHeight="1">
      <c r="A16" s="68">
        <v>6</v>
      </c>
      <c r="B16" s="187" t="s">
        <v>161</v>
      </c>
      <c r="C16" s="81" t="s">
        <v>72</v>
      </c>
      <c r="D16" s="258">
        <f>+D17+D18+D19+D20</f>
        <v>97100</v>
      </c>
      <c r="E16" s="258">
        <f>+E17+E18+E19+E20</f>
        <v>101100</v>
      </c>
    </row>
    <row r="17" spans="1:5" ht="63" customHeight="1">
      <c r="A17" s="68">
        <v>7</v>
      </c>
      <c r="B17" s="187" t="s">
        <v>64</v>
      </c>
      <c r="C17" s="83" t="s">
        <v>73</v>
      </c>
      <c r="D17" s="161">
        <v>44800</v>
      </c>
      <c r="E17" s="161">
        <v>46500</v>
      </c>
    </row>
    <row r="18" spans="1:11" ht="75" customHeight="1">
      <c r="A18" s="68">
        <v>8</v>
      </c>
      <c r="B18" s="187" t="s">
        <v>65</v>
      </c>
      <c r="C18" s="83" t="s">
        <v>74</v>
      </c>
      <c r="D18" s="161">
        <v>200</v>
      </c>
      <c r="E18" s="161">
        <v>200</v>
      </c>
      <c r="H18" s="61"/>
      <c r="I18" s="61"/>
      <c r="J18" s="61"/>
      <c r="K18" s="61"/>
    </row>
    <row r="19" spans="1:5" ht="63.75" customHeight="1">
      <c r="A19" s="68">
        <v>9</v>
      </c>
      <c r="B19" s="187" t="s">
        <v>66</v>
      </c>
      <c r="C19" s="83" t="s">
        <v>135</v>
      </c>
      <c r="D19" s="161">
        <v>58300</v>
      </c>
      <c r="E19" s="161">
        <v>60300</v>
      </c>
    </row>
    <row r="20" spans="1:8" ht="66.75" customHeight="1">
      <c r="A20" s="68">
        <v>10</v>
      </c>
      <c r="B20" s="187" t="s">
        <v>67</v>
      </c>
      <c r="C20" s="83" t="s">
        <v>136</v>
      </c>
      <c r="D20" s="200">
        <v>-6200</v>
      </c>
      <c r="E20" s="200">
        <v>-5900</v>
      </c>
      <c r="H20" t="s">
        <v>245</v>
      </c>
    </row>
    <row r="21" spans="1:5" ht="15.75" customHeight="1">
      <c r="A21" s="68">
        <v>11</v>
      </c>
      <c r="B21" s="187" t="s">
        <v>191</v>
      </c>
      <c r="C21" s="83" t="s">
        <v>192</v>
      </c>
      <c r="D21" s="161">
        <f>+D22+D24</f>
        <v>36265</v>
      </c>
      <c r="E21" s="161">
        <f>+E22+E24</f>
        <v>36265</v>
      </c>
    </row>
    <row r="22" spans="1:5" ht="16.5" customHeight="1">
      <c r="A22" s="68">
        <v>12</v>
      </c>
      <c r="B22" s="187" t="s">
        <v>193</v>
      </c>
      <c r="C22" s="83" t="s">
        <v>132</v>
      </c>
      <c r="D22" s="161">
        <f>+D23</f>
        <v>12490</v>
      </c>
      <c r="E22" s="161">
        <f>+E23</f>
        <v>12490</v>
      </c>
    </row>
    <row r="23" spans="1:5" ht="36.75" customHeight="1">
      <c r="A23" s="68">
        <v>13</v>
      </c>
      <c r="B23" s="187" t="s">
        <v>194</v>
      </c>
      <c r="C23" s="78" t="s">
        <v>24</v>
      </c>
      <c r="D23" s="246">
        <v>12490</v>
      </c>
      <c r="E23" s="246">
        <v>12490</v>
      </c>
    </row>
    <row r="24" spans="1:5" ht="13.5" customHeight="1">
      <c r="A24" s="68">
        <v>14</v>
      </c>
      <c r="B24" s="133" t="s">
        <v>195</v>
      </c>
      <c r="C24" s="81" t="s">
        <v>196</v>
      </c>
      <c r="D24" s="246">
        <f>+D25+D27</f>
        <v>23775</v>
      </c>
      <c r="E24" s="246">
        <f>+E25+E27</f>
        <v>23775</v>
      </c>
    </row>
    <row r="25" spans="1:5" ht="17.25" customHeight="1">
      <c r="A25" s="68">
        <v>15</v>
      </c>
      <c r="B25" s="133" t="s">
        <v>549</v>
      </c>
      <c r="C25" s="81" t="s">
        <v>25</v>
      </c>
      <c r="D25" s="246">
        <f>+D26</f>
        <v>291</v>
      </c>
      <c r="E25" s="246">
        <v>291</v>
      </c>
    </row>
    <row r="26" spans="1:5" ht="15" customHeight="1">
      <c r="A26" s="68">
        <v>16</v>
      </c>
      <c r="B26" s="133" t="s">
        <v>26</v>
      </c>
      <c r="C26" s="81" t="s">
        <v>27</v>
      </c>
      <c r="D26" s="246">
        <v>291</v>
      </c>
      <c r="E26" s="246">
        <v>291</v>
      </c>
    </row>
    <row r="27" spans="1:5" ht="12.75">
      <c r="A27" s="68">
        <v>17</v>
      </c>
      <c r="B27" s="187" t="s">
        <v>28</v>
      </c>
      <c r="C27" s="78" t="s">
        <v>29</v>
      </c>
      <c r="D27" s="246">
        <f>+D28</f>
        <v>23484</v>
      </c>
      <c r="E27" s="246">
        <f>+E28</f>
        <v>23484</v>
      </c>
    </row>
    <row r="28" spans="1:5" ht="27.75" customHeight="1">
      <c r="A28" s="68">
        <v>18</v>
      </c>
      <c r="B28" s="187" t="s">
        <v>30</v>
      </c>
      <c r="C28" s="78" t="s">
        <v>31</v>
      </c>
      <c r="D28" s="246">
        <v>23484</v>
      </c>
      <c r="E28" s="246">
        <v>23484</v>
      </c>
    </row>
    <row r="29" spans="1:5" ht="18.75" customHeight="1">
      <c r="A29" s="68">
        <v>19</v>
      </c>
      <c r="B29" s="187" t="s">
        <v>197</v>
      </c>
      <c r="C29" s="78" t="s">
        <v>198</v>
      </c>
      <c r="D29" s="246">
        <f>+D30</f>
        <v>4700</v>
      </c>
      <c r="E29" s="246">
        <f>+E30</f>
        <v>4700</v>
      </c>
    </row>
    <row r="30" spans="1:5" ht="37.5" customHeight="1">
      <c r="A30" s="68">
        <v>20</v>
      </c>
      <c r="B30" s="187" t="s">
        <v>199</v>
      </c>
      <c r="C30" s="78" t="s">
        <v>139</v>
      </c>
      <c r="D30" s="246">
        <f>+D31</f>
        <v>4700</v>
      </c>
      <c r="E30" s="246">
        <f>+E31</f>
        <v>4700</v>
      </c>
    </row>
    <row r="31" spans="1:5" ht="65.25" customHeight="1">
      <c r="A31" s="68">
        <v>21</v>
      </c>
      <c r="B31" s="187" t="s">
        <v>140</v>
      </c>
      <c r="C31" s="78" t="s">
        <v>244</v>
      </c>
      <c r="D31" s="246">
        <v>4700</v>
      </c>
      <c r="E31" s="246">
        <v>4700</v>
      </c>
    </row>
    <row r="32" spans="1:5" ht="40.5" customHeight="1">
      <c r="A32" s="68">
        <v>22</v>
      </c>
      <c r="B32" s="187" t="s">
        <v>200</v>
      </c>
      <c r="C32" s="81" t="s">
        <v>201</v>
      </c>
      <c r="D32" s="161">
        <f aca="true" t="shared" si="0" ref="D32:E34">+D33</f>
        <v>26927</v>
      </c>
      <c r="E32" s="259">
        <f t="shared" si="0"/>
        <v>27735</v>
      </c>
    </row>
    <row r="33" spans="1:5" ht="68.25" customHeight="1">
      <c r="A33" s="68">
        <v>23</v>
      </c>
      <c r="B33" s="187" t="s">
        <v>267</v>
      </c>
      <c r="C33" s="81" t="s">
        <v>268</v>
      </c>
      <c r="D33" s="161">
        <f t="shared" si="0"/>
        <v>26927</v>
      </c>
      <c r="E33" s="259">
        <f t="shared" si="0"/>
        <v>27735</v>
      </c>
    </row>
    <row r="34" spans="1:5" ht="25.5" customHeight="1">
      <c r="A34" s="68">
        <v>24</v>
      </c>
      <c r="B34" s="187" t="s">
        <v>269</v>
      </c>
      <c r="C34" s="82" t="s">
        <v>270</v>
      </c>
      <c r="D34" s="161">
        <f t="shared" si="0"/>
        <v>26927</v>
      </c>
      <c r="E34" s="259">
        <f t="shared" si="0"/>
        <v>27735</v>
      </c>
    </row>
    <row r="35" spans="1:5" ht="25.5">
      <c r="A35" s="68">
        <v>25</v>
      </c>
      <c r="B35" s="187" t="s">
        <v>271</v>
      </c>
      <c r="C35" s="82" t="s">
        <v>272</v>
      </c>
      <c r="D35" s="161">
        <v>26927</v>
      </c>
      <c r="E35" s="259">
        <v>27735</v>
      </c>
    </row>
    <row r="36" spans="1:5" ht="14.25" customHeight="1">
      <c r="A36" s="68">
        <v>26</v>
      </c>
      <c r="B36" s="187" t="s">
        <v>202</v>
      </c>
      <c r="C36" s="78" t="s">
        <v>203</v>
      </c>
      <c r="D36" s="246">
        <f>+D37</f>
        <v>6930975</v>
      </c>
      <c r="E36" s="246">
        <f>+E37</f>
        <v>6138590</v>
      </c>
    </row>
    <row r="37" spans="1:5" ht="39.75" customHeight="1">
      <c r="A37" s="68">
        <v>27</v>
      </c>
      <c r="B37" s="187" t="s">
        <v>130</v>
      </c>
      <c r="C37" s="78" t="s">
        <v>204</v>
      </c>
      <c r="D37" s="246">
        <f>+D38+D43+D49</f>
        <v>6930975</v>
      </c>
      <c r="E37" s="246">
        <f>+E38+E43+E49</f>
        <v>6138590</v>
      </c>
    </row>
    <row r="38" spans="1:5" ht="29.25" customHeight="1">
      <c r="A38" s="68">
        <v>28</v>
      </c>
      <c r="B38" s="187" t="s">
        <v>350</v>
      </c>
      <c r="C38" s="78" t="s">
        <v>18</v>
      </c>
      <c r="D38" s="246">
        <f>D39</f>
        <v>741277</v>
      </c>
      <c r="E38" s="246">
        <f>E39</f>
        <v>741277</v>
      </c>
    </row>
    <row r="39" spans="1:5" ht="16.5" customHeight="1">
      <c r="A39" s="68">
        <v>29</v>
      </c>
      <c r="B39" s="187" t="s">
        <v>351</v>
      </c>
      <c r="C39" s="78" t="s">
        <v>141</v>
      </c>
      <c r="D39" s="246">
        <f>D40</f>
        <v>741277</v>
      </c>
      <c r="E39" s="246">
        <f>E40</f>
        <v>741277</v>
      </c>
    </row>
    <row r="40" spans="1:5" ht="27.75" customHeight="1">
      <c r="A40" s="68">
        <v>30</v>
      </c>
      <c r="B40" s="187" t="s">
        <v>352</v>
      </c>
      <c r="C40" s="82" t="s">
        <v>306</v>
      </c>
      <c r="D40" s="246">
        <f>D41+D42</f>
        <v>741277</v>
      </c>
      <c r="E40" s="246">
        <f>E41+E42</f>
        <v>741277</v>
      </c>
    </row>
    <row r="41" spans="1:5" ht="41.25" customHeight="1">
      <c r="A41" s="68">
        <v>31</v>
      </c>
      <c r="B41" s="187" t="s">
        <v>353</v>
      </c>
      <c r="C41" s="133" t="s">
        <v>460</v>
      </c>
      <c r="D41" s="246">
        <v>422198</v>
      </c>
      <c r="E41" s="246">
        <v>422198</v>
      </c>
    </row>
    <row r="42" spans="1:5" ht="41.25" customHeight="1">
      <c r="A42" s="68">
        <v>32</v>
      </c>
      <c r="B42" s="187" t="s">
        <v>354</v>
      </c>
      <c r="C42" s="133" t="s">
        <v>461</v>
      </c>
      <c r="D42" s="246">
        <v>319079</v>
      </c>
      <c r="E42" s="246">
        <v>319079</v>
      </c>
    </row>
    <row r="43" spans="1:5" ht="26.25" customHeight="1">
      <c r="A43" s="68">
        <v>33</v>
      </c>
      <c r="B43" s="187" t="s">
        <v>355</v>
      </c>
      <c r="C43" s="78" t="s">
        <v>206</v>
      </c>
      <c r="D43" s="246">
        <f>+D47+D46</f>
        <v>43269</v>
      </c>
      <c r="E43" s="246">
        <f>+E47+E46</f>
        <v>1325</v>
      </c>
    </row>
    <row r="44" spans="1:5" ht="26.25" customHeight="1">
      <c r="A44" s="68">
        <v>34</v>
      </c>
      <c r="B44" s="187" t="s">
        <v>358</v>
      </c>
      <c r="C44" s="82" t="s">
        <v>162</v>
      </c>
      <c r="D44" s="246">
        <f>D45</f>
        <v>1325</v>
      </c>
      <c r="E44" s="246">
        <f>E45</f>
        <v>1325</v>
      </c>
    </row>
    <row r="45" spans="1:5" ht="38.25">
      <c r="A45" s="68">
        <v>35</v>
      </c>
      <c r="B45" s="187" t="s">
        <v>359</v>
      </c>
      <c r="C45" s="81" t="s">
        <v>307</v>
      </c>
      <c r="D45" s="246">
        <f>D46</f>
        <v>1325</v>
      </c>
      <c r="E45" s="246">
        <f>E46</f>
        <v>1325</v>
      </c>
    </row>
    <row r="46" spans="1:5" ht="36.75" customHeight="1">
      <c r="A46" s="68">
        <v>36</v>
      </c>
      <c r="B46" s="187" t="s">
        <v>360</v>
      </c>
      <c r="C46" s="81" t="s">
        <v>308</v>
      </c>
      <c r="D46" s="246">
        <v>1325</v>
      </c>
      <c r="E46" s="246">
        <v>1325</v>
      </c>
    </row>
    <row r="47" spans="1:5" ht="39" customHeight="1">
      <c r="A47" s="68">
        <v>37</v>
      </c>
      <c r="B47" s="187" t="s">
        <v>356</v>
      </c>
      <c r="C47" s="78" t="s">
        <v>207</v>
      </c>
      <c r="D47" s="246">
        <f>+D48</f>
        <v>41944</v>
      </c>
      <c r="E47" s="246">
        <f>+E48</f>
        <v>0</v>
      </c>
    </row>
    <row r="48" spans="1:5" ht="37.5" customHeight="1">
      <c r="A48" s="68">
        <v>38</v>
      </c>
      <c r="B48" s="187" t="s">
        <v>357</v>
      </c>
      <c r="C48" s="81" t="s">
        <v>298</v>
      </c>
      <c r="D48" s="246">
        <v>41944</v>
      </c>
      <c r="E48" s="246">
        <v>0</v>
      </c>
    </row>
    <row r="49" spans="1:5" ht="12.75" customHeight="1">
      <c r="A49" s="68">
        <v>39</v>
      </c>
      <c r="B49" s="187" t="s">
        <v>361</v>
      </c>
      <c r="C49" s="133" t="s">
        <v>208</v>
      </c>
      <c r="D49" s="246">
        <f>+D50</f>
        <v>6146429</v>
      </c>
      <c r="E49" s="246">
        <f>+E50</f>
        <v>5395988</v>
      </c>
    </row>
    <row r="50" spans="1:5" ht="15" customHeight="1">
      <c r="A50" s="68">
        <v>40</v>
      </c>
      <c r="B50" s="187" t="s">
        <v>362</v>
      </c>
      <c r="C50" s="81" t="s">
        <v>133</v>
      </c>
      <c r="D50" s="246">
        <f>+D51</f>
        <v>6146429</v>
      </c>
      <c r="E50" s="246">
        <f>+E51</f>
        <v>5395988</v>
      </c>
    </row>
    <row r="51" spans="1:5" ht="27.75" customHeight="1">
      <c r="A51" s="68">
        <v>41</v>
      </c>
      <c r="B51" s="187" t="s">
        <v>363</v>
      </c>
      <c r="C51" s="81" t="s">
        <v>32</v>
      </c>
      <c r="D51" s="246">
        <f>+D52+D53+D54</f>
        <v>6146429</v>
      </c>
      <c r="E51" s="246">
        <f>+E52+E53+E54</f>
        <v>5395988</v>
      </c>
    </row>
    <row r="52" spans="1:5" ht="39.75" customHeight="1">
      <c r="A52" s="68">
        <v>42</v>
      </c>
      <c r="B52" s="187" t="s">
        <v>364</v>
      </c>
      <c r="C52" s="81" t="s">
        <v>304</v>
      </c>
      <c r="D52" s="246">
        <v>5371112</v>
      </c>
      <c r="E52" s="246">
        <v>5369388</v>
      </c>
    </row>
    <row r="53" spans="1:5" ht="108" customHeight="1">
      <c r="A53" s="68">
        <v>43</v>
      </c>
      <c r="B53" s="187" t="s">
        <v>466</v>
      </c>
      <c r="C53" s="208" t="s">
        <v>465</v>
      </c>
      <c r="D53" s="246">
        <v>26600</v>
      </c>
      <c r="E53" s="246">
        <v>26600</v>
      </c>
    </row>
    <row r="54" spans="1:5" ht="93" customHeight="1">
      <c r="A54" s="68">
        <v>44</v>
      </c>
      <c r="B54" s="187" t="s">
        <v>551</v>
      </c>
      <c r="C54" s="81" t="s">
        <v>552</v>
      </c>
      <c r="D54" s="246">
        <v>748717</v>
      </c>
      <c r="E54" s="246">
        <v>0</v>
      </c>
    </row>
    <row r="55" spans="1:5" ht="17.25" customHeight="1">
      <c r="A55" s="305" t="s">
        <v>312</v>
      </c>
      <c r="B55" s="305"/>
      <c r="C55" s="305"/>
      <c r="D55" s="246">
        <f>+D10+D36</f>
        <v>7119521</v>
      </c>
      <c r="E55" s="246">
        <f>+E10+E36</f>
        <v>6332860</v>
      </c>
    </row>
    <row r="56" ht="15.75">
      <c r="A56" s="20"/>
    </row>
  </sheetData>
  <sheetProtection/>
  <mergeCells count="10">
    <mergeCell ref="A55:C55"/>
    <mergeCell ref="A5:J5"/>
    <mergeCell ref="D1:E1"/>
    <mergeCell ref="A2:E2"/>
    <mergeCell ref="A3:E3"/>
    <mergeCell ref="A7:A8"/>
    <mergeCell ref="B7:B8"/>
    <mergeCell ref="C7:C8"/>
    <mergeCell ref="D7:D8"/>
    <mergeCell ref="E7:E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7.375" style="0" customWidth="1"/>
    <col min="2" max="2" width="75.75390625" style="0" customWidth="1"/>
    <col min="3" max="3" width="11.00390625" style="0" customWidth="1"/>
    <col min="4" max="4" width="11.25390625" style="0" customWidth="1"/>
  </cols>
  <sheetData>
    <row r="1" spans="1:4" ht="15">
      <c r="A1" s="282" t="s">
        <v>242</v>
      </c>
      <c r="B1" s="282"/>
      <c r="C1" s="282"/>
      <c r="D1" s="282"/>
    </row>
    <row r="2" spans="1:4" ht="15">
      <c r="A2" s="282" t="s">
        <v>462</v>
      </c>
      <c r="B2" s="282"/>
      <c r="C2" s="282"/>
      <c r="D2" s="282"/>
    </row>
    <row r="3" spans="1:4" ht="15">
      <c r="A3" s="282" t="s">
        <v>541</v>
      </c>
      <c r="B3" s="282"/>
      <c r="C3" s="282"/>
      <c r="D3" s="282"/>
    </row>
    <row r="4" ht="11.25" customHeight="1">
      <c r="A4" s="22"/>
    </row>
    <row r="5" spans="1:4" ht="15.75" customHeight="1">
      <c r="A5" s="321" t="s">
        <v>425</v>
      </c>
      <c r="B5" s="321"/>
      <c r="C5" s="321"/>
      <c r="D5" s="321"/>
    </row>
    <row r="6" spans="1:4" ht="33" customHeight="1">
      <c r="A6" s="321"/>
      <c r="B6" s="321"/>
      <c r="C6" s="321"/>
      <c r="D6" s="321"/>
    </row>
    <row r="7" spans="1:4" ht="15.75">
      <c r="A7" s="320" t="s">
        <v>95</v>
      </c>
      <c r="B7" s="320"/>
      <c r="C7" s="320"/>
      <c r="D7" s="320"/>
    </row>
    <row r="8" spans="1:4" ht="47.25" customHeight="1">
      <c r="A8" s="4" t="s">
        <v>97</v>
      </c>
      <c r="B8" s="40" t="s">
        <v>221</v>
      </c>
      <c r="C8" s="5" t="s">
        <v>212</v>
      </c>
      <c r="D8" s="4" t="s">
        <v>318</v>
      </c>
    </row>
    <row r="9" spans="1:4" ht="15">
      <c r="A9" s="4"/>
      <c r="B9" s="4">
        <v>1</v>
      </c>
      <c r="C9" s="4">
        <v>2</v>
      </c>
      <c r="D9" s="4">
        <v>3</v>
      </c>
    </row>
    <row r="10" spans="1:4" ht="15" customHeight="1">
      <c r="A10" s="4">
        <v>1</v>
      </c>
      <c r="B10" s="5" t="s">
        <v>213</v>
      </c>
      <c r="C10" s="38" t="s">
        <v>222</v>
      </c>
      <c r="D10" s="198">
        <f>+D11+D12+D13+D14+D15</f>
        <v>4413132.9</v>
      </c>
    </row>
    <row r="11" spans="1:4" ht="33" customHeight="1">
      <c r="A11" s="4">
        <v>2</v>
      </c>
      <c r="B11" s="5" t="s">
        <v>214</v>
      </c>
      <c r="C11" s="38" t="s">
        <v>223</v>
      </c>
      <c r="D11" s="198">
        <v>760552</v>
      </c>
    </row>
    <row r="12" spans="1:4" ht="45" customHeight="1">
      <c r="A12" s="4">
        <v>3</v>
      </c>
      <c r="B12" s="5" t="s">
        <v>215</v>
      </c>
      <c r="C12" s="38" t="s">
        <v>224</v>
      </c>
      <c r="D12" s="198">
        <v>3341665.77</v>
      </c>
    </row>
    <row r="13" spans="1:4" ht="15.75" customHeight="1">
      <c r="A13" s="4">
        <v>4</v>
      </c>
      <c r="B13" s="5" t="s">
        <v>216</v>
      </c>
      <c r="C13" s="38" t="s">
        <v>248</v>
      </c>
      <c r="D13" s="198">
        <v>1500</v>
      </c>
    </row>
    <row r="14" spans="1:4" ht="15.75" customHeight="1">
      <c r="A14" s="4">
        <v>5</v>
      </c>
      <c r="B14" s="5" t="s">
        <v>426</v>
      </c>
      <c r="C14" s="38" t="s">
        <v>427</v>
      </c>
      <c r="D14" s="198">
        <v>13500</v>
      </c>
    </row>
    <row r="15" spans="1:4" ht="15.75" customHeight="1">
      <c r="A15" s="4">
        <v>6</v>
      </c>
      <c r="B15" s="39" t="s">
        <v>234</v>
      </c>
      <c r="C15" s="38" t="s">
        <v>249</v>
      </c>
      <c r="D15" s="198">
        <v>295915.13</v>
      </c>
    </row>
    <row r="16" spans="1:4" ht="15.75" customHeight="1">
      <c r="A16" s="4">
        <v>7</v>
      </c>
      <c r="B16" s="210" t="s">
        <v>217</v>
      </c>
      <c r="C16" s="38" t="s">
        <v>225</v>
      </c>
      <c r="D16" s="198">
        <f>D17</f>
        <v>41417</v>
      </c>
    </row>
    <row r="17" spans="1:4" ht="15.75" customHeight="1">
      <c r="A17" s="4">
        <v>8</v>
      </c>
      <c r="B17" s="210" t="s">
        <v>264</v>
      </c>
      <c r="C17" s="38" t="s">
        <v>226</v>
      </c>
      <c r="D17" s="198">
        <v>41417</v>
      </c>
    </row>
    <row r="18" spans="1:4" ht="16.5" customHeight="1">
      <c r="A18" s="4">
        <v>9</v>
      </c>
      <c r="B18" s="5" t="s">
        <v>163</v>
      </c>
      <c r="C18" s="38" t="s">
        <v>164</v>
      </c>
      <c r="D18" s="198">
        <f>+D19+D20</f>
        <v>94142</v>
      </c>
    </row>
    <row r="19" spans="1:4" ht="16.5" customHeight="1">
      <c r="A19" s="4">
        <v>10</v>
      </c>
      <c r="B19" s="209" t="s">
        <v>467</v>
      </c>
      <c r="C19" s="38" t="s">
        <v>468</v>
      </c>
      <c r="D19" s="198">
        <v>18900</v>
      </c>
    </row>
    <row r="20" spans="1:4" ht="13.5" customHeight="1">
      <c r="A20" s="64">
        <v>11</v>
      </c>
      <c r="B20" s="39" t="s">
        <v>15</v>
      </c>
      <c r="C20" s="60" t="s">
        <v>19</v>
      </c>
      <c r="D20" s="198">
        <v>75242</v>
      </c>
    </row>
    <row r="21" spans="1:4" ht="13.5" customHeight="1">
      <c r="A21" s="64">
        <v>12</v>
      </c>
      <c r="B21" s="39" t="s">
        <v>165</v>
      </c>
      <c r="C21" s="60" t="s">
        <v>166</v>
      </c>
      <c r="D21" s="198">
        <f>+D22</f>
        <v>93800</v>
      </c>
    </row>
    <row r="22" spans="1:4" ht="13.5" customHeight="1">
      <c r="A22" s="64">
        <v>13</v>
      </c>
      <c r="B22" s="39" t="s">
        <v>103</v>
      </c>
      <c r="C22" s="60" t="s">
        <v>22</v>
      </c>
      <c r="D22" s="198">
        <v>93800</v>
      </c>
    </row>
    <row r="23" spans="1:4" ht="15" customHeight="1">
      <c r="A23" s="4">
        <v>14</v>
      </c>
      <c r="B23" s="5" t="s">
        <v>218</v>
      </c>
      <c r="C23" s="38" t="s">
        <v>227</v>
      </c>
      <c r="D23" s="198">
        <f>+D24+D25</f>
        <v>996724</v>
      </c>
    </row>
    <row r="24" spans="1:4" ht="17.25" customHeight="1">
      <c r="A24" s="4">
        <v>15</v>
      </c>
      <c r="B24" s="5" t="s">
        <v>167</v>
      </c>
      <c r="C24" s="38" t="s">
        <v>168</v>
      </c>
      <c r="D24" s="198">
        <v>648149</v>
      </c>
    </row>
    <row r="25" spans="1:4" ht="19.5" customHeight="1">
      <c r="A25" s="4">
        <v>16</v>
      </c>
      <c r="B25" s="5" t="s">
        <v>219</v>
      </c>
      <c r="C25" s="38" t="s">
        <v>228</v>
      </c>
      <c r="D25" s="198">
        <v>348575</v>
      </c>
    </row>
    <row r="26" spans="1:4" ht="15">
      <c r="A26" s="4">
        <v>17</v>
      </c>
      <c r="B26" s="5" t="s">
        <v>262</v>
      </c>
      <c r="C26" s="38" t="s">
        <v>229</v>
      </c>
      <c r="D26" s="200">
        <f>+D27</f>
        <v>754180</v>
      </c>
    </row>
    <row r="27" spans="1:4" ht="15">
      <c r="A27" s="4">
        <v>18</v>
      </c>
      <c r="B27" s="5" t="s">
        <v>220</v>
      </c>
      <c r="C27" s="38" t="s">
        <v>230</v>
      </c>
      <c r="D27" s="200">
        <v>754180</v>
      </c>
    </row>
    <row r="28" spans="1:4" ht="15">
      <c r="A28" s="4">
        <v>19</v>
      </c>
      <c r="B28" s="5" t="s">
        <v>365</v>
      </c>
      <c r="C28" s="38" t="s">
        <v>367</v>
      </c>
      <c r="D28" s="200">
        <f>+D29</f>
        <v>36396</v>
      </c>
    </row>
    <row r="29" spans="1:4" ht="15">
      <c r="A29" s="4">
        <v>20</v>
      </c>
      <c r="B29" s="5" t="s">
        <v>366</v>
      </c>
      <c r="C29" s="38" t="s">
        <v>368</v>
      </c>
      <c r="D29" s="200">
        <v>36396</v>
      </c>
    </row>
    <row r="30" spans="1:4" ht="27.75" customHeight="1">
      <c r="A30" s="4">
        <v>21</v>
      </c>
      <c r="B30" s="5" t="s">
        <v>325</v>
      </c>
      <c r="C30" s="202" t="s">
        <v>326</v>
      </c>
      <c r="D30" s="200">
        <f>D31</f>
        <v>16452.1</v>
      </c>
    </row>
    <row r="31" spans="1:4" ht="20.25" customHeight="1">
      <c r="A31" s="4">
        <v>22</v>
      </c>
      <c r="B31" s="5" t="s">
        <v>335</v>
      </c>
      <c r="C31" s="202" t="s">
        <v>327</v>
      </c>
      <c r="D31" s="200">
        <v>16452.1</v>
      </c>
    </row>
    <row r="32" spans="1:4" ht="15">
      <c r="A32" s="59"/>
      <c r="B32" s="31" t="s">
        <v>93</v>
      </c>
      <c r="C32" s="59"/>
      <c r="D32" s="200">
        <f>+D10+D16+D18+D21+D23+D26+D28+D30</f>
        <v>6446244</v>
      </c>
    </row>
  </sheetData>
  <sheetProtection/>
  <mergeCells count="5">
    <mergeCell ref="A1:D1"/>
    <mergeCell ref="A2:D2"/>
    <mergeCell ref="A3:D3"/>
    <mergeCell ref="A7:D7"/>
    <mergeCell ref="A5:D6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5"/>
  <sheetViews>
    <sheetView zoomScale="75" zoomScaleNormal="75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0" customWidth="1"/>
    <col min="2" max="2" width="88.375" style="0" customWidth="1"/>
    <col min="3" max="3" width="10.375" style="0" customWidth="1"/>
    <col min="4" max="4" width="18.875" style="0" customWidth="1"/>
    <col min="5" max="5" width="17.375" style="0" customWidth="1"/>
  </cols>
  <sheetData>
    <row r="1" spans="1:5" ht="15">
      <c r="A1" s="322" t="s">
        <v>243</v>
      </c>
      <c r="B1" s="322"/>
      <c r="C1" s="322"/>
      <c r="D1" s="322"/>
      <c r="E1" s="322"/>
    </row>
    <row r="2" spans="1:5" ht="15">
      <c r="A2" s="322" t="s">
        <v>473</v>
      </c>
      <c r="B2" s="322"/>
      <c r="C2" s="322"/>
      <c r="D2" s="322"/>
      <c r="E2" s="322"/>
    </row>
    <row r="3" spans="1:5" ht="15">
      <c r="A3" s="322" t="s">
        <v>542</v>
      </c>
      <c r="B3" s="322"/>
      <c r="C3" s="322"/>
      <c r="D3" s="322"/>
      <c r="E3" s="322"/>
    </row>
    <row r="4" spans="1:5" ht="15.75" customHeight="1">
      <c r="A4" s="324" t="s">
        <v>369</v>
      </c>
      <c r="B4" s="324"/>
      <c r="C4" s="324"/>
      <c r="D4" s="324"/>
      <c r="E4" s="324"/>
    </row>
    <row r="5" spans="1:12" ht="33" customHeight="1">
      <c r="A5" s="325"/>
      <c r="B5" s="325"/>
      <c r="C5" s="325"/>
      <c r="D5" s="325"/>
      <c r="E5" s="325"/>
      <c r="F5" s="61"/>
      <c r="G5" s="61"/>
      <c r="H5" s="61"/>
      <c r="I5" s="61"/>
      <c r="J5" s="61"/>
      <c r="K5" s="61"/>
      <c r="L5" s="61"/>
    </row>
    <row r="6" spans="1:12" ht="14.25" customHeight="1">
      <c r="A6" s="323" t="s">
        <v>95</v>
      </c>
      <c r="B6" s="323"/>
      <c r="C6" s="323"/>
      <c r="D6" s="323"/>
      <c r="E6" s="323"/>
      <c r="F6" s="61"/>
      <c r="G6" s="61"/>
      <c r="H6" s="61"/>
      <c r="I6" s="61"/>
      <c r="J6" s="61"/>
      <c r="K6" s="61"/>
      <c r="L6" s="61"/>
    </row>
    <row r="7" spans="1:12" ht="35.25" customHeight="1">
      <c r="A7" s="4" t="s">
        <v>97</v>
      </c>
      <c r="B7" s="40" t="s">
        <v>221</v>
      </c>
      <c r="C7" s="5" t="s">
        <v>212</v>
      </c>
      <c r="D7" s="4" t="s">
        <v>373</v>
      </c>
      <c r="E7" s="4" t="s">
        <v>428</v>
      </c>
      <c r="F7" s="61"/>
      <c r="G7" s="61"/>
      <c r="H7" s="61"/>
      <c r="I7" s="61"/>
      <c r="J7" s="61"/>
      <c r="K7" s="61"/>
      <c r="L7" s="61"/>
    </row>
    <row r="8" spans="1:12" ht="15">
      <c r="A8" s="4"/>
      <c r="B8" s="4">
        <v>1</v>
      </c>
      <c r="C8" s="4">
        <v>2</v>
      </c>
      <c r="D8" s="4">
        <v>3</v>
      </c>
      <c r="E8" s="4">
        <v>4</v>
      </c>
      <c r="F8" s="61"/>
      <c r="G8" s="61"/>
      <c r="H8" s="61"/>
      <c r="I8" s="61"/>
      <c r="J8" s="61"/>
      <c r="K8" s="61"/>
      <c r="L8" s="61"/>
    </row>
    <row r="9" spans="1:12" ht="15" customHeight="1">
      <c r="A9" s="4">
        <v>1</v>
      </c>
      <c r="B9" s="5" t="s">
        <v>213</v>
      </c>
      <c r="C9" s="38" t="s">
        <v>222</v>
      </c>
      <c r="D9" s="198">
        <f>+D10+D11+D12+D13</f>
        <v>4163498.87</v>
      </c>
      <c r="E9" s="198">
        <f>+E10+E11+E12+E13</f>
        <v>4026333.9000000004</v>
      </c>
      <c r="F9" s="61"/>
      <c r="G9" s="61"/>
      <c r="H9" s="61"/>
      <c r="I9" s="61"/>
      <c r="J9" s="61"/>
      <c r="K9" s="61"/>
      <c r="L9" s="61"/>
    </row>
    <row r="10" spans="1:12" ht="18" customHeight="1">
      <c r="A10" s="4">
        <v>2</v>
      </c>
      <c r="B10" s="5" t="s">
        <v>214</v>
      </c>
      <c r="C10" s="38" t="s">
        <v>223</v>
      </c>
      <c r="D10" s="199">
        <v>760552</v>
      </c>
      <c r="E10" s="198">
        <v>760552</v>
      </c>
      <c r="F10" s="61"/>
      <c r="G10" s="61"/>
      <c r="H10" s="61"/>
      <c r="I10" s="61"/>
      <c r="J10" s="61"/>
      <c r="K10" s="61"/>
      <c r="L10" s="61"/>
    </row>
    <row r="11" spans="1:12" ht="31.5" customHeight="1">
      <c r="A11" s="4">
        <v>3</v>
      </c>
      <c r="B11" s="5" t="s">
        <v>215</v>
      </c>
      <c r="C11" s="38" t="s">
        <v>224</v>
      </c>
      <c r="D11" s="198">
        <v>3111089.59</v>
      </c>
      <c r="E11" s="198">
        <v>2973924.62</v>
      </c>
      <c r="F11" s="61"/>
      <c r="G11" s="61"/>
      <c r="H11" s="61"/>
      <c r="I11" s="61"/>
      <c r="J11" s="61"/>
      <c r="K11" s="61"/>
      <c r="L11" s="61"/>
    </row>
    <row r="12" spans="1:12" ht="15.75" customHeight="1">
      <c r="A12" s="4">
        <v>4</v>
      </c>
      <c r="B12" s="5" t="s">
        <v>216</v>
      </c>
      <c r="C12" s="38" t="s">
        <v>248</v>
      </c>
      <c r="D12" s="198">
        <v>1500</v>
      </c>
      <c r="E12" s="198">
        <v>1500</v>
      </c>
      <c r="F12" s="61"/>
      <c r="G12" s="61"/>
      <c r="H12" s="61"/>
      <c r="I12" s="61"/>
      <c r="J12" s="61"/>
      <c r="K12" s="61"/>
      <c r="L12" s="61"/>
    </row>
    <row r="13" spans="1:12" ht="15.75" customHeight="1">
      <c r="A13" s="4">
        <v>5</v>
      </c>
      <c r="B13" s="39" t="s">
        <v>234</v>
      </c>
      <c r="C13" s="38" t="s">
        <v>249</v>
      </c>
      <c r="D13" s="198">
        <v>290357.28</v>
      </c>
      <c r="E13" s="198">
        <v>290357.28</v>
      </c>
      <c r="F13" s="61"/>
      <c r="G13" s="61"/>
      <c r="H13" s="61"/>
      <c r="I13" s="61"/>
      <c r="J13" s="61"/>
      <c r="K13" s="61"/>
      <c r="L13" s="61"/>
    </row>
    <row r="14" spans="1:12" ht="15.75" customHeight="1">
      <c r="A14" s="4">
        <v>6</v>
      </c>
      <c r="B14" s="39" t="s">
        <v>217</v>
      </c>
      <c r="C14" s="38" t="s">
        <v>225</v>
      </c>
      <c r="D14" s="198">
        <f>+D15</f>
        <v>41944</v>
      </c>
      <c r="E14" s="198">
        <f>+E15</f>
        <v>0</v>
      </c>
      <c r="F14" s="61"/>
      <c r="G14" s="61"/>
      <c r="H14" s="61"/>
      <c r="I14" s="61"/>
      <c r="J14" s="61"/>
      <c r="K14" s="61"/>
      <c r="L14" s="61"/>
    </row>
    <row r="15" spans="1:12" ht="15.75" customHeight="1">
      <c r="A15" s="4">
        <v>7</v>
      </c>
      <c r="B15" s="39" t="s">
        <v>264</v>
      </c>
      <c r="C15" s="38" t="s">
        <v>226</v>
      </c>
      <c r="D15" s="198">
        <v>41944</v>
      </c>
      <c r="E15" s="198">
        <v>0</v>
      </c>
      <c r="F15" s="61"/>
      <c r="G15" s="61"/>
      <c r="H15" s="61"/>
      <c r="I15" s="61"/>
      <c r="J15" s="61"/>
      <c r="K15" s="61"/>
      <c r="L15" s="61"/>
    </row>
    <row r="16" spans="1:5" s="61" customFormat="1" ht="15" customHeight="1">
      <c r="A16" s="4">
        <v>8</v>
      </c>
      <c r="B16" s="5" t="s">
        <v>163</v>
      </c>
      <c r="C16" s="38" t="s">
        <v>164</v>
      </c>
      <c r="D16" s="198">
        <f>+D17+D18</f>
        <v>121792</v>
      </c>
      <c r="E16" s="198">
        <f>+E17+E18</f>
        <v>121842</v>
      </c>
    </row>
    <row r="17" spans="1:5" s="61" customFormat="1" ht="15" customHeight="1">
      <c r="A17" s="4">
        <v>9</v>
      </c>
      <c r="B17" s="209" t="s">
        <v>467</v>
      </c>
      <c r="C17" s="38" t="s">
        <v>468</v>
      </c>
      <c r="D17" s="198">
        <v>26600</v>
      </c>
      <c r="E17" s="198">
        <v>26600</v>
      </c>
    </row>
    <row r="18" spans="1:256" s="61" customFormat="1" ht="15" customHeight="1">
      <c r="A18" s="64">
        <v>10</v>
      </c>
      <c r="B18" s="39" t="s">
        <v>15</v>
      </c>
      <c r="C18" s="60" t="s">
        <v>19</v>
      </c>
      <c r="D18" s="198">
        <v>95192</v>
      </c>
      <c r="E18" s="198">
        <v>95242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12" ht="15" customHeight="1">
      <c r="A19" s="4">
        <v>11</v>
      </c>
      <c r="B19" s="5" t="s">
        <v>165</v>
      </c>
      <c r="C19" s="38" t="s">
        <v>166</v>
      </c>
      <c r="D19" s="198">
        <f>+D20</f>
        <v>845817</v>
      </c>
      <c r="E19" s="198">
        <f>+E20</f>
        <v>101100</v>
      </c>
      <c r="F19" s="61"/>
      <c r="G19" s="61"/>
      <c r="H19" s="61"/>
      <c r="I19" s="61"/>
      <c r="J19" s="61"/>
      <c r="K19" s="61"/>
      <c r="L19" s="61"/>
    </row>
    <row r="20" spans="1:12" ht="15.75" customHeight="1">
      <c r="A20" s="4">
        <v>12</v>
      </c>
      <c r="B20" s="5" t="s">
        <v>171</v>
      </c>
      <c r="C20" s="38" t="s">
        <v>22</v>
      </c>
      <c r="D20" s="198">
        <v>845817</v>
      </c>
      <c r="E20" s="198">
        <v>101100</v>
      </c>
      <c r="F20" s="61"/>
      <c r="G20" s="61"/>
      <c r="H20" s="61"/>
      <c r="I20" s="61"/>
      <c r="J20" s="61"/>
      <c r="K20" s="61"/>
      <c r="L20" s="61"/>
    </row>
    <row r="21" spans="1:12" ht="20.25" customHeight="1">
      <c r="A21" s="4">
        <v>13</v>
      </c>
      <c r="B21" s="5" t="s">
        <v>218</v>
      </c>
      <c r="C21" s="38" t="s">
        <v>227</v>
      </c>
      <c r="D21" s="198">
        <f>+D22+D23</f>
        <v>961453</v>
      </c>
      <c r="E21" s="198">
        <f>+E22+E23</f>
        <v>959913</v>
      </c>
      <c r="F21" s="61"/>
      <c r="G21" s="61"/>
      <c r="H21" s="61"/>
      <c r="I21" s="61"/>
      <c r="J21" s="61"/>
      <c r="K21" s="61"/>
      <c r="L21" s="61"/>
    </row>
    <row r="22" spans="1:12" ht="15.75" customHeight="1">
      <c r="A22" s="4">
        <v>14</v>
      </c>
      <c r="B22" s="5" t="s">
        <v>167</v>
      </c>
      <c r="C22" s="38" t="s">
        <v>168</v>
      </c>
      <c r="D22" s="198">
        <v>606878</v>
      </c>
      <c r="E22" s="198">
        <v>605338</v>
      </c>
      <c r="F22" s="61"/>
      <c r="G22" s="61"/>
      <c r="H22" s="61"/>
      <c r="I22" s="61"/>
      <c r="J22" s="61"/>
      <c r="K22" s="61"/>
      <c r="L22" s="61"/>
    </row>
    <row r="23" spans="1:12" ht="15" customHeight="1">
      <c r="A23" s="4">
        <v>15</v>
      </c>
      <c r="B23" s="5" t="s">
        <v>219</v>
      </c>
      <c r="C23" s="38" t="s">
        <v>228</v>
      </c>
      <c r="D23" s="198">
        <v>354575</v>
      </c>
      <c r="E23" s="198">
        <v>354575</v>
      </c>
      <c r="F23" s="61"/>
      <c r="G23" s="61"/>
      <c r="H23" s="61"/>
      <c r="I23" s="61"/>
      <c r="J23" s="61"/>
      <c r="K23" s="61"/>
      <c r="L23" s="61"/>
    </row>
    <row r="24" spans="1:12" ht="17.25" customHeight="1">
      <c r="A24" s="4">
        <v>16</v>
      </c>
      <c r="B24" s="5" t="s">
        <v>262</v>
      </c>
      <c r="C24" s="38" t="s">
        <v>229</v>
      </c>
      <c r="D24" s="198">
        <f>+D25</f>
        <v>754180</v>
      </c>
      <c r="E24" s="198">
        <f>+E25</f>
        <v>754180</v>
      </c>
      <c r="F24" s="61"/>
      <c r="G24" s="61"/>
      <c r="H24" s="61"/>
      <c r="I24" s="61"/>
      <c r="J24" s="61"/>
      <c r="K24" s="61"/>
      <c r="L24" s="61"/>
    </row>
    <row r="25" spans="1:12" s="92" customFormat="1" ht="15.75" customHeight="1">
      <c r="A25" s="4">
        <v>17</v>
      </c>
      <c r="B25" s="5" t="s">
        <v>220</v>
      </c>
      <c r="C25" s="38" t="s">
        <v>230</v>
      </c>
      <c r="D25" s="198">
        <v>754180</v>
      </c>
      <c r="E25" s="198">
        <v>754180</v>
      </c>
      <c r="F25" s="61"/>
      <c r="G25" s="61"/>
      <c r="H25" s="61"/>
      <c r="I25" s="61"/>
      <c r="J25" s="61"/>
      <c r="K25" s="61"/>
      <c r="L25" s="61"/>
    </row>
    <row r="26" spans="1:12" s="92" customFormat="1" ht="19.5" customHeight="1" hidden="1">
      <c r="A26" s="4">
        <v>17</v>
      </c>
      <c r="B26" s="5"/>
      <c r="C26" s="38"/>
      <c r="D26" s="198"/>
      <c r="E26" s="198"/>
      <c r="F26" s="61"/>
      <c r="G26" s="61"/>
      <c r="H26" s="61"/>
      <c r="I26" s="61"/>
      <c r="J26" s="61"/>
      <c r="K26" s="61"/>
      <c r="L26" s="61"/>
    </row>
    <row r="27" spans="1:12" s="92" customFormat="1" ht="21" customHeight="1" hidden="1">
      <c r="A27" s="4">
        <v>18</v>
      </c>
      <c r="B27" s="5"/>
      <c r="C27" s="4"/>
      <c r="D27" s="198"/>
      <c r="E27" s="198"/>
      <c r="F27" s="63"/>
      <c r="G27" s="63"/>
      <c r="H27" s="63"/>
      <c r="I27" s="63"/>
      <c r="J27" s="63"/>
      <c r="K27" s="63"/>
      <c r="L27" s="63"/>
    </row>
    <row r="28" spans="1:5" ht="15">
      <c r="A28" s="4">
        <v>18</v>
      </c>
      <c r="B28" s="5" t="s">
        <v>365</v>
      </c>
      <c r="C28" s="38" t="s">
        <v>367</v>
      </c>
      <c r="D28" s="200">
        <f>+D29</f>
        <v>36396</v>
      </c>
      <c r="E28" s="53">
        <f>+E29</f>
        <v>36396</v>
      </c>
    </row>
    <row r="29" spans="1:5" ht="15">
      <c r="A29" s="4">
        <v>19</v>
      </c>
      <c r="B29" s="5" t="s">
        <v>366</v>
      </c>
      <c r="C29" s="38" t="s">
        <v>368</v>
      </c>
      <c r="D29" s="200">
        <v>36396</v>
      </c>
      <c r="E29" s="53">
        <v>36396</v>
      </c>
    </row>
    <row r="30" spans="1:12" s="92" customFormat="1" ht="35.25" customHeight="1">
      <c r="A30" s="4">
        <v>20</v>
      </c>
      <c r="B30" s="5" t="s">
        <v>325</v>
      </c>
      <c r="C30" s="4">
        <v>1400</v>
      </c>
      <c r="D30" s="198">
        <f>D31</f>
        <v>16452.1</v>
      </c>
      <c r="E30" s="198">
        <f>+E31</f>
        <v>16452.1</v>
      </c>
      <c r="F30" s="63"/>
      <c r="G30" s="63"/>
      <c r="H30" s="63"/>
      <c r="I30" s="63"/>
      <c r="J30" s="63"/>
      <c r="K30" s="63"/>
      <c r="L30" s="63"/>
    </row>
    <row r="31" spans="1:12" s="92" customFormat="1" ht="21" customHeight="1">
      <c r="A31" s="4">
        <v>21</v>
      </c>
      <c r="B31" s="5" t="s">
        <v>335</v>
      </c>
      <c r="C31" s="4">
        <v>1403</v>
      </c>
      <c r="D31" s="198">
        <v>16452.1</v>
      </c>
      <c r="E31" s="198">
        <v>16452.1</v>
      </c>
      <c r="F31" s="63"/>
      <c r="G31" s="63"/>
      <c r="H31" s="63"/>
      <c r="I31" s="63"/>
      <c r="J31" s="63"/>
      <c r="K31" s="63"/>
      <c r="L31" s="63"/>
    </row>
    <row r="32" spans="1:12" s="92" customFormat="1" ht="17.25" customHeight="1">
      <c r="A32" s="4">
        <v>22</v>
      </c>
      <c r="B32" s="5" t="s">
        <v>134</v>
      </c>
      <c r="C32" s="38"/>
      <c r="D32" s="198">
        <v>177988.03</v>
      </c>
      <c r="E32" s="198">
        <v>316643</v>
      </c>
      <c r="F32" s="61"/>
      <c r="G32" s="61"/>
      <c r="H32" s="61"/>
      <c r="I32" s="61"/>
      <c r="J32" s="61"/>
      <c r="K32" s="61"/>
      <c r="L32" s="61"/>
    </row>
    <row r="33" spans="1:12" ht="15">
      <c r="A33" s="281" t="s">
        <v>93</v>
      </c>
      <c r="B33" s="281"/>
      <c r="C33" s="41"/>
      <c r="D33" s="198">
        <f>+D9+D14+D16+D19+D21+D24+D28+D30+D32</f>
        <v>7119521</v>
      </c>
      <c r="E33" s="198">
        <f>+E9+E14+E16+E19+E21+E24+E28+E30+E32</f>
        <v>6332860</v>
      </c>
      <c r="F33" s="61"/>
      <c r="G33" s="61"/>
      <c r="H33" s="61"/>
      <c r="I33" s="61"/>
      <c r="J33" s="61"/>
      <c r="K33" s="61"/>
      <c r="L33" s="61"/>
    </row>
    <row r="34" spans="1:12" ht="15.75">
      <c r="A34" s="20"/>
      <c r="F34" s="61"/>
      <c r="G34" s="61"/>
      <c r="H34" s="61"/>
      <c r="I34" s="61"/>
      <c r="J34" s="61"/>
      <c r="K34" s="61"/>
      <c r="L34" s="61"/>
    </row>
    <row r="35" spans="1:12" ht="18.75">
      <c r="A35" s="23"/>
      <c r="F35" s="61"/>
      <c r="G35" s="61"/>
      <c r="H35" s="61"/>
      <c r="I35" s="61"/>
      <c r="J35" s="61"/>
      <c r="K35" s="61"/>
      <c r="L35" s="61"/>
    </row>
  </sheetData>
  <sheetProtection/>
  <mergeCells count="6">
    <mergeCell ref="A33:B33"/>
    <mergeCell ref="A1:E1"/>
    <mergeCell ref="A2:E2"/>
    <mergeCell ref="A3:E3"/>
    <mergeCell ref="A6:E6"/>
    <mergeCell ref="A4:E5"/>
  </mergeCells>
  <printOptions/>
  <pageMargins left="0.7874015748031497" right="0.1968503937007874" top="0.1968503937007874" bottom="0.1968503937007874" header="0.1968503937007874" footer="0.11811023622047245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D404"/>
  <sheetViews>
    <sheetView zoomScalePageLayoutView="0" workbookViewId="0" topLeftCell="A111">
      <selection activeCell="H10" sqref="H10"/>
    </sheetView>
  </sheetViews>
  <sheetFormatPr defaultColWidth="9.00390625" defaultRowHeight="12.75"/>
  <cols>
    <col min="1" max="1" width="4.25390625" style="0" customWidth="1"/>
    <col min="2" max="2" width="103.75390625" style="0" customWidth="1"/>
    <col min="3" max="3" width="6.625" style="0" customWidth="1"/>
    <col min="4" max="4" width="10.25390625" style="0" customWidth="1"/>
    <col min="5" max="5" width="11.25390625" style="0" customWidth="1"/>
    <col min="7" max="7" width="10.125" style="0" customWidth="1"/>
    <col min="8" max="8" width="57.75390625" style="0" customWidth="1"/>
  </cols>
  <sheetData>
    <row r="1" spans="1:7" ht="14.25">
      <c r="A1" s="302" t="s">
        <v>246</v>
      </c>
      <c r="B1" s="302"/>
      <c r="C1" s="302"/>
      <c r="D1" s="302"/>
      <c r="E1" s="302"/>
      <c r="F1" s="302"/>
      <c r="G1" s="302"/>
    </row>
    <row r="2" spans="1:7" ht="15">
      <c r="A2" s="282" t="s">
        <v>462</v>
      </c>
      <c r="B2" s="282"/>
      <c r="C2" s="282"/>
      <c r="D2" s="282"/>
      <c r="E2" s="282"/>
      <c r="F2" s="282"/>
      <c r="G2" s="282"/>
    </row>
    <row r="3" spans="1:7" ht="15">
      <c r="A3" s="282" t="s">
        <v>543</v>
      </c>
      <c r="B3" s="282"/>
      <c r="C3" s="282"/>
      <c r="D3" s="282"/>
      <c r="E3" s="282"/>
      <c r="F3" s="282"/>
      <c r="G3" s="282"/>
    </row>
    <row r="4" spans="1:7" ht="20.25" customHeight="1">
      <c r="A4" s="321" t="s">
        <v>429</v>
      </c>
      <c r="B4" s="321"/>
      <c r="C4" s="321"/>
      <c r="D4" s="321"/>
      <c r="E4" s="321"/>
      <c r="F4" s="321"/>
      <c r="G4" s="321"/>
    </row>
    <row r="5" spans="1:7" ht="18" customHeight="1">
      <c r="A5" s="327" t="s">
        <v>95</v>
      </c>
      <c r="B5" s="327"/>
      <c r="C5" s="327"/>
      <c r="D5" s="327"/>
      <c r="E5" s="327"/>
      <c r="F5" s="327"/>
      <c r="G5" s="327"/>
    </row>
    <row r="6" spans="1:7" ht="12.75" customHeight="1">
      <c r="A6" s="305" t="s">
        <v>177</v>
      </c>
      <c r="B6" s="310" t="s">
        <v>290</v>
      </c>
      <c r="C6" s="310" t="s">
        <v>231</v>
      </c>
      <c r="D6" s="319" t="s">
        <v>212</v>
      </c>
      <c r="E6" s="310" t="s">
        <v>236</v>
      </c>
      <c r="F6" s="310" t="s">
        <v>237</v>
      </c>
      <c r="G6" s="310" t="s">
        <v>318</v>
      </c>
    </row>
    <row r="7" spans="1:7" ht="12.75">
      <c r="A7" s="305"/>
      <c r="B7" s="329"/>
      <c r="C7" s="310"/>
      <c r="D7" s="328"/>
      <c r="E7" s="310"/>
      <c r="F7" s="310"/>
      <c r="G7" s="326"/>
    </row>
    <row r="8" spans="1:7" ht="33" customHeight="1">
      <c r="A8" s="305"/>
      <c r="B8" s="329"/>
      <c r="C8" s="310"/>
      <c r="D8" s="328"/>
      <c r="E8" s="310"/>
      <c r="F8" s="310"/>
      <c r="G8" s="326"/>
    </row>
    <row r="9" spans="1:7" ht="12.75">
      <c r="A9" s="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</row>
    <row r="10" spans="1:7" ht="15.75" customHeight="1">
      <c r="A10" s="68">
        <v>1</v>
      </c>
      <c r="B10" s="85" t="s">
        <v>169</v>
      </c>
      <c r="C10" s="68">
        <v>828</v>
      </c>
      <c r="D10" s="68"/>
      <c r="E10" s="68"/>
      <c r="F10" s="68"/>
      <c r="G10" s="153">
        <f>+G127</f>
        <v>6446244</v>
      </c>
    </row>
    <row r="11" spans="1:7" ht="15.75" customHeight="1">
      <c r="A11" s="68">
        <v>2</v>
      </c>
      <c r="B11" s="81" t="s">
        <v>213</v>
      </c>
      <c r="C11" s="134">
        <v>828</v>
      </c>
      <c r="D11" s="135" t="s">
        <v>222</v>
      </c>
      <c r="E11" s="135"/>
      <c r="F11" s="134"/>
      <c r="G11" s="246">
        <f>+G12+G18+G31+G35+G41+G50</f>
        <v>4413132.9</v>
      </c>
    </row>
    <row r="12" spans="1:7" ht="18" customHeight="1">
      <c r="A12" s="68">
        <v>3</v>
      </c>
      <c r="B12" s="81" t="s">
        <v>232</v>
      </c>
      <c r="C12" s="134">
        <v>828</v>
      </c>
      <c r="D12" s="135" t="s">
        <v>223</v>
      </c>
      <c r="E12" s="135"/>
      <c r="F12" s="134"/>
      <c r="G12" s="161">
        <f>G15</f>
        <v>760552</v>
      </c>
    </row>
    <row r="13" spans="1:7" ht="14.25" customHeight="1">
      <c r="A13" s="68">
        <v>4</v>
      </c>
      <c r="B13" s="81" t="s">
        <v>0</v>
      </c>
      <c r="C13" s="134">
        <v>828</v>
      </c>
      <c r="D13" s="135" t="s">
        <v>223</v>
      </c>
      <c r="E13" s="151">
        <v>9100000000</v>
      </c>
      <c r="F13" s="134"/>
      <c r="G13" s="161">
        <f>+G14</f>
        <v>760552</v>
      </c>
    </row>
    <row r="14" spans="1:7" ht="15" customHeight="1">
      <c r="A14" s="68">
        <v>5</v>
      </c>
      <c r="B14" s="81" t="s">
        <v>180</v>
      </c>
      <c r="C14" s="134">
        <v>828</v>
      </c>
      <c r="D14" s="135" t="s">
        <v>223</v>
      </c>
      <c r="E14" s="151">
        <v>9110000000</v>
      </c>
      <c r="F14" s="134"/>
      <c r="G14" s="161">
        <f>+G15</f>
        <v>760552</v>
      </c>
    </row>
    <row r="15" spans="1:7" ht="28.5" customHeight="1">
      <c r="A15" s="68">
        <v>6</v>
      </c>
      <c r="B15" s="81" t="s">
        <v>1</v>
      </c>
      <c r="C15" s="134">
        <v>828</v>
      </c>
      <c r="D15" s="135" t="s">
        <v>223</v>
      </c>
      <c r="E15" s="151">
        <v>9110080210</v>
      </c>
      <c r="F15" s="134"/>
      <c r="G15" s="161">
        <f>G16</f>
        <v>760552</v>
      </c>
    </row>
    <row r="16" spans="1:7" ht="29.25" customHeight="1">
      <c r="A16" s="68">
        <v>7</v>
      </c>
      <c r="B16" s="78" t="s">
        <v>2</v>
      </c>
      <c r="C16" s="134">
        <v>828</v>
      </c>
      <c r="D16" s="135" t="s">
        <v>223</v>
      </c>
      <c r="E16" s="151">
        <v>9110080210</v>
      </c>
      <c r="F16" s="134">
        <v>100</v>
      </c>
      <c r="G16" s="161">
        <f>G17</f>
        <v>760552</v>
      </c>
    </row>
    <row r="17" spans="1:7" ht="15.75" customHeight="1">
      <c r="A17" s="68">
        <v>8</v>
      </c>
      <c r="B17" s="78" t="s">
        <v>256</v>
      </c>
      <c r="C17" s="134">
        <v>828</v>
      </c>
      <c r="D17" s="135" t="s">
        <v>223</v>
      </c>
      <c r="E17" s="151">
        <v>9110080210</v>
      </c>
      <c r="F17" s="134">
        <v>120</v>
      </c>
      <c r="G17" s="246">
        <v>760552</v>
      </c>
    </row>
    <row r="18" spans="1:7" ht="27" customHeight="1">
      <c r="A18" s="68">
        <v>9</v>
      </c>
      <c r="B18" s="81" t="s">
        <v>215</v>
      </c>
      <c r="C18" s="134">
        <v>828</v>
      </c>
      <c r="D18" s="135" t="s">
        <v>224</v>
      </c>
      <c r="E18" s="151"/>
      <c r="F18" s="134"/>
      <c r="G18" s="161">
        <f>+G19</f>
        <v>3341665.7700000005</v>
      </c>
    </row>
    <row r="19" spans="1:7" ht="14.25" customHeight="1">
      <c r="A19" s="68">
        <v>10</v>
      </c>
      <c r="B19" s="81" t="s">
        <v>3</v>
      </c>
      <c r="C19" s="134">
        <v>828</v>
      </c>
      <c r="D19" s="135" t="s">
        <v>224</v>
      </c>
      <c r="E19" s="151">
        <v>8100000000</v>
      </c>
      <c r="F19" s="134"/>
      <c r="G19" s="161">
        <f>+G20</f>
        <v>3341665.7700000005</v>
      </c>
    </row>
    <row r="20" spans="1:7" ht="18" customHeight="1">
      <c r="A20" s="68">
        <v>11</v>
      </c>
      <c r="B20" s="81" t="s">
        <v>4</v>
      </c>
      <c r="C20" s="134">
        <v>828</v>
      </c>
      <c r="D20" s="135" t="s">
        <v>224</v>
      </c>
      <c r="E20" s="151">
        <v>8110000000</v>
      </c>
      <c r="F20" s="134"/>
      <c r="G20" s="161">
        <f>+G21+G24</f>
        <v>3341665.7700000005</v>
      </c>
    </row>
    <row r="21" spans="1:7" ht="41.25" customHeight="1">
      <c r="A21" s="211">
        <v>12</v>
      </c>
      <c r="B21" s="219" t="s">
        <v>478</v>
      </c>
      <c r="C21" s="213">
        <v>828</v>
      </c>
      <c r="D21" s="214" t="s">
        <v>224</v>
      </c>
      <c r="E21" s="215">
        <v>8110010490</v>
      </c>
      <c r="F21" s="213"/>
      <c r="G21" s="216" t="str">
        <f>+G22</f>
        <v>67731,00</v>
      </c>
    </row>
    <row r="22" spans="1:7" ht="27.75" customHeight="1">
      <c r="A22" s="211">
        <v>13</v>
      </c>
      <c r="B22" s="219" t="s">
        <v>2</v>
      </c>
      <c r="C22" s="213">
        <v>828</v>
      </c>
      <c r="D22" s="214" t="s">
        <v>224</v>
      </c>
      <c r="E22" s="215">
        <v>8110010490</v>
      </c>
      <c r="F22" s="213">
        <v>100</v>
      </c>
      <c r="G22" s="216" t="str">
        <f>+G23</f>
        <v>67731,00</v>
      </c>
    </row>
    <row r="23" spans="1:7" ht="18" customHeight="1">
      <c r="A23" s="211">
        <v>14</v>
      </c>
      <c r="B23" s="219" t="s">
        <v>6</v>
      </c>
      <c r="C23" s="213">
        <v>828</v>
      </c>
      <c r="D23" s="214" t="s">
        <v>224</v>
      </c>
      <c r="E23" s="215">
        <v>8110010490</v>
      </c>
      <c r="F23" s="213">
        <v>120</v>
      </c>
      <c r="G23" s="216" t="s">
        <v>479</v>
      </c>
    </row>
    <row r="24" spans="1:7" ht="27.75" customHeight="1">
      <c r="A24" s="68">
        <v>15</v>
      </c>
      <c r="B24" s="81" t="s">
        <v>5</v>
      </c>
      <c r="C24" s="134">
        <v>828</v>
      </c>
      <c r="D24" s="135" t="s">
        <v>224</v>
      </c>
      <c r="E24" s="151">
        <v>8110080210</v>
      </c>
      <c r="F24" s="134"/>
      <c r="G24" s="161">
        <f>+G25+G27+G29</f>
        <v>3273934.7700000005</v>
      </c>
    </row>
    <row r="25" spans="1:7" ht="28.5" customHeight="1">
      <c r="A25" s="68">
        <v>16</v>
      </c>
      <c r="B25" s="78" t="s">
        <v>2</v>
      </c>
      <c r="C25" s="134">
        <v>828</v>
      </c>
      <c r="D25" s="135" t="s">
        <v>224</v>
      </c>
      <c r="E25" s="151">
        <v>8110080210</v>
      </c>
      <c r="F25" s="134">
        <v>100</v>
      </c>
      <c r="G25" s="161">
        <f>G26</f>
        <v>2137551.99</v>
      </c>
    </row>
    <row r="26" spans="1:7" ht="17.25" customHeight="1">
      <c r="A26" s="68">
        <v>17</v>
      </c>
      <c r="B26" s="78" t="s">
        <v>6</v>
      </c>
      <c r="C26" s="134">
        <v>828</v>
      </c>
      <c r="D26" s="135" t="s">
        <v>224</v>
      </c>
      <c r="E26" s="151">
        <v>8110080210</v>
      </c>
      <c r="F26" s="134">
        <v>120</v>
      </c>
      <c r="G26" s="161">
        <v>2137551.99</v>
      </c>
    </row>
    <row r="27" spans="1:7" ht="16.5" customHeight="1">
      <c r="A27" s="68">
        <v>18</v>
      </c>
      <c r="B27" s="78" t="s">
        <v>7</v>
      </c>
      <c r="C27" s="134">
        <v>828</v>
      </c>
      <c r="D27" s="135" t="s">
        <v>224</v>
      </c>
      <c r="E27" s="151">
        <v>8110080210</v>
      </c>
      <c r="F27" s="134">
        <v>200</v>
      </c>
      <c r="G27" s="246">
        <f>+G28</f>
        <v>1132859.78</v>
      </c>
    </row>
    <row r="28" spans="1:7" ht="15" customHeight="1">
      <c r="A28" s="68">
        <v>19</v>
      </c>
      <c r="B28" s="78" t="s">
        <v>8</v>
      </c>
      <c r="C28" s="134">
        <v>828</v>
      </c>
      <c r="D28" s="135" t="s">
        <v>224</v>
      </c>
      <c r="E28" s="151">
        <v>8110080210</v>
      </c>
      <c r="F28" s="134">
        <v>240</v>
      </c>
      <c r="G28" s="246">
        <v>1132859.78</v>
      </c>
    </row>
    <row r="29" spans="1:7" ht="16.5" customHeight="1">
      <c r="A29" s="68">
        <v>20</v>
      </c>
      <c r="B29" s="78" t="s">
        <v>9</v>
      </c>
      <c r="C29" s="134">
        <v>828</v>
      </c>
      <c r="D29" s="135" t="s">
        <v>224</v>
      </c>
      <c r="E29" s="151">
        <v>8110080210</v>
      </c>
      <c r="F29" s="134">
        <v>800</v>
      </c>
      <c r="G29" s="246">
        <f>+G30</f>
        <v>3523</v>
      </c>
    </row>
    <row r="30" spans="1:7" ht="15.75" customHeight="1">
      <c r="A30" s="68">
        <v>21</v>
      </c>
      <c r="B30" s="78" t="s">
        <v>10</v>
      </c>
      <c r="C30" s="134">
        <v>828</v>
      </c>
      <c r="D30" s="135" t="s">
        <v>224</v>
      </c>
      <c r="E30" s="151">
        <v>8110080210</v>
      </c>
      <c r="F30" s="134">
        <v>850</v>
      </c>
      <c r="G30" s="246">
        <v>3523</v>
      </c>
    </row>
    <row r="31" spans="1:7" ht="15.75" customHeight="1">
      <c r="A31" s="68">
        <v>22</v>
      </c>
      <c r="B31" s="78" t="s">
        <v>426</v>
      </c>
      <c r="C31" s="134">
        <v>828</v>
      </c>
      <c r="D31" s="135" t="s">
        <v>427</v>
      </c>
      <c r="E31" s="151"/>
      <c r="F31" s="134"/>
      <c r="G31" s="246">
        <f>G32</f>
        <v>13500</v>
      </c>
    </row>
    <row r="32" spans="1:7" ht="15.75" customHeight="1">
      <c r="A32" s="68">
        <v>23</v>
      </c>
      <c r="B32" s="78" t="s">
        <v>430</v>
      </c>
      <c r="C32" s="134">
        <v>828</v>
      </c>
      <c r="D32" s="135" t="s">
        <v>427</v>
      </c>
      <c r="E32" s="151">
        <v>8110080210</v>
      </c>
      <c r="F32" s="134"/>
      <c r="G32" s="246">
        <f>G33</f>
        <v>13500</v>
      </c>
    </row>
    <row r="33" spans="1:7" ht="15.75" customHeight="1">
      <c r="A33" s="68">
        <v>24</v>
      </c>
      <c r="B33" s="78" t="s">
        <v>9</v>
      </c>
      <c r="C33" s="134">
        <v>828</v>
      </c>
      <c r="D33" s="135" t="s">
        <v>427</v>
      </c>
      <c r="E33" s="151">
        <v>8110080210</v>
      </c>
      <c r="F33" s="134">
        <v>800</v>
      </c>
      <c r="G33" s="246">
        <f>G34</f>
        <v>13500</v>
      </c>
    </row>
    <row r="34" spans="1:7" ht="15.75" customHeight="1">
      <c r="A34" s="68">
        <v>25</v>
      </c>
      <c r="B34" s="78" t="s">
        <v>431</v>
      </c>
      <c r="C34" s="134">
        <v>828</v>
      </c>
      <c r="D34" s="135" t="s">
        <v>427</v>
      </c>
      <c r="E34" s="151">
        <v>8110080210</v>
      </c>
      <c r="F34" s="134">
        <v>880</v>
      </c>
      <c r="G34" s="246">
        <v>13500</v>
      </c>
    </row>
    <row r="35" spans="1:7" ht="15" customHeight="1">
      <c r="A35" s="68">
        <v>26</v>
      </c>
      <c r="B35" s="78" t="s">
        <v>216</v>
      </c>
      <c r="C35" s="134">
        <v>828</v>
      </c>
      <c r="D35" s="135" t="s">
        <v>248</v>
      </c>
      <c r="E35" s="151"/>
      <c r="F35" s="134"/>
      <c r="G35" s="161">
        <f>G36</f>
        <v>1500</v>
      </c>
    </row>
    <row r="36" spans="1:7" ht="18" customHeight="1">
      <c r="A36" s="68">
        <v>27</v>
      </c>
      <c r="B36" s="78" t="s">
        <v>11</v>
      </c>
      <c r="C36" s="134">
        <v>828</v>
      </c>
      <c r="D36" s="135" t="s">
        <v>248</v>
      </c>
      <c r="E36" s="151">
        <v>8100000000</v>
      </c>
      <c r="F36" s="134"/>
      <c r="G36" s="161">
        <f>G37</f>
        <v>1500</v>
      </c>
    </row>
    <row r="37" spans="1:7" ht="15.75" customHeight="1">
      <c r="A37" s="68">
        <v>28</v>
      </c>
      <c r="B37" s="81" t="s">
        <v>4</v>
      </c>
      <c r="C37" s="134">
        <v>828</v>
      </c>
      <c r="D37" s="135" t="s">
        <v>248</v>
      </c>
      <c r="E37" s="151">
        <v>8110000000</v>
      </c>
      <c r="F37" s="134"/>
      <c r="G37" s="161">
        <f>G38</f>
        <v>1500</v>
      </c>
    </row>
    <row r="38" spans="1:7" ht="26.25" customHeight="1">
      <c r="A38" s="68">
        <v>29</v>
      </c>
      <c r="B38" s="78" t="s">
        <v>12</v>
      </c>
      <c r="C38" s="134">
        <v>828</v>
      </c>
      <c r="D38" s="135" t="s">
        <v>248</v>
      </c>
      <c r="E38" s="151">
        <v>8110080050</v>
      </c>
      <c r="F38" s="135"/>
      <c r="G38" s="246">
        <f>+G39</f>
        <v>1500</v>
      </c>
    </row>
    <row r="39" spans="1:7" ht="12.75" customHeight="1">
      <c r="A39" s="68">
        <v>30</v>
      </c>
      <c r="B39" s="78" t="s">
        <v>9</v>
      </c>
      <c r="C39" s="134">
        <v>828</v>
      </c>
      <c r="D39" s="135" t="s">
        <v>248</v>
      </c>
      <c r="E39" s="151">
        <v>8110080050</v>
      </c>
      <c r="F39" s="134">
        <v>800</v>
      </c>
      <c r="G39" s="161">
        <f>G40</f>
        <v>1500</v>
      </c>
    </row>
    <row r="40" spans="1:7" ht="13.5" customHeight="1">
      <c r="A40" s="68">
        <v>31</v>
      </c>
      <c r="B40" s="87" t="s">
        <v>13</v>
      </c>
      <c r="C40" s="134">
        <v>828</v>
      </c>
      <c r="D40" s="135" t="s">
        <v>248</v>
      </c>
      <c r="E40" s="151">
        <v>8110080050</v>
      </c>
      <c r="F40" s="134">
        <v>870</v>
      </c>
      <c r="G40" s="161">
        <v>1500</v>
      </c>
    </row>
    <row r="41" spans="1:7" ht="15.75" customHeight="1">
      <c r="A41" s="68">
        <v>32</v>
      </c>
      <c r="B41" s="87" t="s">
        <v>234</v>
      </c>
      <c r="C41" s="134">
        <v>828</v>
      </c>
      <c r="D41" s="135" t="s">
        <v>249</v>
      </c>
      <c r="E41" s="151"/>
      <c r="F41" s="134"/>
      <c r="G41" s="161">
        <f>G42</f>
        <v>294590.13</v>
      </c>
    </row>
    <row r="42" spans="1:7" ht="24" customHeight="1">
      <c r="A42" s="68">
        <v>33</v>
      </c>
      <c r="B42" s="78" t="s">
        <v>105</v>
      </c>
      <c r="C42" s="134">
        <v>828</v>
      </c>
      <c r="D42" s="135" t="s">
        <v>249</v>
      </c>
      <c r="E42" s="151">
        <v>100000000</v>
      </c>
      <c r="F42" s="134"/>
      <c r="G42" s="161">
        <f>+G43</f>
        <v>294590.13</v>
      </c>
    </row>
    <row r="43" spans="1:7" ht="13.5" customHeight="1">
      <c r="A43" s="68">
        <v>34</v>
      </c>
      <c r="B43" s="78" t="s">
        <v>76</v>
      </c>
      <c r="C43" s="134">
        <v>828</v>
      </c>
      <c r="D43" s="135" t="s">
        <v>249</v>
      </c>
      <c r="E43" s="151">
        <v>110000000</v>
      </c>
      <c r="F43" s="134"/>
      <c r="G43" s="161">
        <f>+G44+G47</f>
        <v>294590.13</v>
      </c>
    </row>
    <row r="44" spans="1:7" ht="53.25" customHeight="1">
      <c r="A44" s="211">
        <v>35</v>
      </c>
      <c r="B44" s="219" t="s">
        <v>477</v>
      </c>
      <c r="C44" s="213">
        <v>828</v>
      </c>
      <c r="D44" s="214" t="s">
        <v>249</v>
      </c>
      <c r="E44" s="215">
        <v>110010490</v>
      </c>
      <c r="F44" s="213"/>
      <c r="G44" s="216">
        <f>G45</f>
        <v>15936</v>
      </c>
    </row>
    <row r="45" spans="1:7" ht="27.75" customHeight="1">
      <c r="A45" s="211">
        <v>36</v>
      </c>
      <c r="B45" s="219" t="s">
        <v>2</v>
      </c>
      <c r="C45" s="213">
        <v>828</v>
      </c>
      <c r="D45" s="214" t="s">
        <v>249</v>
      </c>
      <c r="E45" s="215">
        <v>110010490</v>
      </c>
      <c r="F45" s="213">
        <v>100</v>
      </c>
      <c r="G45" s="216">
        <f>G46</f>
        <v>15936</v>
      </c>
    </row>
    <row r="46" spans="1:7" ht="18.75" customHeight="1">
      <c r="A46" s="211">
        <v>37</v>
      </c>
      <c r="B46" s="219" t="s">
        <v>6</v>
      </c>
      <c r="C46" s="213">
        <v>828</v>
      </c>
      <c r="D46" s="214" t="s">
        <v>249</v>
      </c>
      <c r="E46" s="215">
        <v>110010490</v>
      </c>
      <c r="F46" s="213">
        <v>120</v>
      </c>
      <c r="G46" s="216">
        <v>15936</v>
      </c>
    </row>
    <row r="47" spans="1:7" ht="39" customHeight="1">
      <c r="A47" s="68">
        <v>38</v>
      </c>
      <c r="B47" s="78" t="s">
        <v>77</v>
      </c>
      <c r="C47" s="134">
        <v>828</v>
      </c>
      <c r="D47" s="135" t="s">
        <v>249</v>
      </c>
      <c r="E47" s="151">
        <v>110083090</v>
      </c>
      <c r="F47" s="134"/>
      <c r="G47" s="161">
        <f>+G48</f>
        <v>278654.13</v>
      </c>
    </row>
    <row r="48" spans="1:7" ht="27.75" customHeight="1">
      <c r="A48" s="68">
        <v>39</v>
      </c>
      <c r="B48" s="78" t="s">
        <v>71</v>
      </c>
      <c r="C48" s="134">
        <v>828</v>
      </c>
      <c r="D48" s="135" t="s">
        <v>249</v>
      </c>
      <c r="E48" s="151">
        <v>110083090</v>
      </c>
      <c r="F48" s="134">
        <v>100</v>
      </c>
      <c r="G48" s="161">
        <f>+G49</f>
        <v>278654.13</v>
      </c>
    </row>
    <row r="49" spans="1:7" ht="13.5" customHeight="1">
      <c r="A49" s="68">
        <v>40</v>
      </c>
      <c r="B49" s="78" t="s">
        <v>6</v>
      </c>
      <c r="C49" s="134">
        <v>828</v>
      </c>
      <c r="D49" s="135" t="s">
        <v>249</v>
      </c>
      <c r="E49" s="151">
        <v>110083090</v>
      </c>
      <c r="F49" s="134">
        <v>120</v>
      </c>
      <c r="G49" s="161">
        <v>278654.13</v>
      </c>
    </row>
    <row r="50" spans="1:7" ht="15" customHeight="1">
      <c r="A50" s="211">
        <v>41</v>
      </c>
      <c r="B50" s="218" t="s">
        <v>11</v>
      </c>
      <c r="C50" s="213">
        <v>828</v>
      </c>
      <c r="D50" s="214" t="s">
        <v>249</v>
      </c>
      <c r="E50" s="215">
        <v>8100000000</v>
      </c>
      <c r="F50" s="213"/>
      <c r="G50" s="216">
        <f>+G51</f>
        <v>1325</v>
      </c>
    </row>
    <row r="51" spans="1:7" ht="13.5" customHeight="1">
      <c r="A51" s="211">
        <v>42</v>
      </c>
      <c r="B51" s="219" t="s">
        <v>4</v>
      </c>
      <c r="C51" s="213">
        <v>828</v>
      </c>
      <c r="D51" s="214" t="s">
        <v>249</v>
      </c>
      <c r="E51" s="215">
        <v>8110000000</v>
      </c>
      <c r="F51" s="213"/>
      <c r="G51" s="216">
        <f>+G52</f>
        <v>1325</v>
      </c>
    </row>
    <row r="52" spans="1:7" ht="36.75" customHeight="1">
      <c r="A52" s="211">
        <v>43</v>
      </c>
      <c r="B52" s="212" t="s">
        <v>476</v>
      </c>
      <c r="C52" s="213">
        <v>828</v>
      </c>
      <c r="D52" s="214" t="s">
        <v>249</v>
      </c>
      <c r="E52" s="215">
        <v>8110075140</v>
      </c>
      <c r="F52" s="213"/>
      <c r="G52" s="216">
        <f>+G53</f>
        <v>1325</v>
      </c>
    </row>
    <row r="53" spans="1:7" ht="18.75" customHeight="1">
      <c r="A53" s="211">
        <v>44</v>
      </c>
      <c r="B53" s="218" t="s">
        <v>7</v>
      </c>
      <c r="C53" s="213">
        <v>828</v>
      </c>
      <c r="D53" s="214" t="s">
        <v>249</v>
      </c>
      <c r="E53" s="215">
        <v>8110075140</v>
      </c>
      <c r="F53" s="213">
        <v>200</v>
      </c>
      <c r="G53" s="216">
        <f>+G54</f>
        <v>1325</v>
      </c>
    </row>
    <row r="54" spans="1:7" ht="17.25" customHeight="1">
      <c r="A54" s="211">
        <v>45</v>
      </c>
      <c r="B54" s="218" t="s">
        <v>475</v>
      </c>
      <c r="C54" s="213">
        <v>828</v>
      </c>
      <c r="D54" s="214" t="s">
        <v>249</v>
      </c>
      <c r="E54" s="215">
        <v>8110075140</v>
      </c>
      <c r="F54" s="213">
        <v>240</v>
      </c>
      <c r="G54" s="216">
        <v>1325</v>
      </c>
    </row>
    <row r="55" spans="1:7" ht="18" customHeight="1">
      <c r="A55" s="211">
        <v>46</v>
      </c>
      <c r="B55" s="212" t="s">
        <v>217</v>
      </c>
      <c r="C55" s="213">
        <v>828</v>
      </c>
      <c r="D55" s="214" t="s">
        <v>225</v>
      </c>
      <c r="E55" s="215"/>
      <c r="F55" s="213"/>
      <c r="G55" s="216">
        <f>+G56</f>
        <v>41417</v>
      </c>
    </row>
    <row r="56" spans="1:7" ht="17.25" customHeight="1">
      <c r="A56" s="211">
        <v>47</v>
      </c>
      <c r="B56" s="212" t="s">
        <v>264</v>
      </c>
      <c r="C56" s="213">
        <v>828</v>
      </c>
      <c r="D56" s="214" t="s">
        <v>226</v>
      </c>
      <c r="E56" s="215"/>
      <c r="F56" s="213"/>
      <c r="G56" s="217">
        <f>+G57</f>
        <v>41417</v>
      </c>
    </row>
    <row r="57" spans="1:7" ht="17.25" customHeight="1">
      <c r="A57" s="211">
        <v>48</v>
      </c>
      <c r="B57" s="218" t="s">
        <v>11</v>
      </c>
      <c r="C57" s="213">
        <v>828</v>
      </c>
      <c r="D57" s="214" t="s">
        <v>226</v>
      </c>
      <c r="E57" s="215">
        <v>8100000000</v>
      </c>
      <c r="F57" s="213"/>
      <c r="G57" s="217">
        <f>+G58</f>
        <v>41417</v>
      </c>
    </row>
    <row r="58" spans="1:7" ht="18.75" customHeight="1">
      <c r="A58" s="211">
        <v>49</v>
      </c>
      <c r="B58" s="219" t="s">
        <v>4</v>
      </c>
      <c r="C58" s="213">
        <v>828</v>
      </c>
      <c r="D58" s="214" t="s">
        <v>226</v>
      </c>
      <c r="E58" s="215">
        <v>8110000000</v>
      </c>
      <c r="F58" s="213"/>
      <c r="G58" s="217">
        <f>+G59</f>
        <v>41417</v>
      </c>
    </row>
    <row r="59" spans="1:7" ht="29.25" customHeight="1">
      <c r="A59" s="211">
        <v>50</v>
      </c>
      <c r="B59" s="218" t="s">
        <v>474</v>
      </c>
      <c r="C59" s="213">
        <v>828</v>
      </c>
      <c r="D59" s="214" t="s">
        <v>226</v>
      </c>
      <c r="E59" s="215">
        <v>8110051180</v>
      </c>
      <c r="F59" s="213"/>
      <c r="G59" s="217">
        <f>+G60+G62</f>
        <v>41417</v>
      </c>
    </row>
    <row r="60" spans="1:7" ht="30" customHeight="1">
      <c r="A60" s="211">
        <v>51</v>
      </c>
      <c r="B60" s="218" t="s">
        <v>2</v>
      </c>
      <c r="C60" s="213">
        <v>828</v>
      </c>
      <c r="D60" s="214" t="s">
        <v>226</v>
      </c>
      <c r="E60" s="215">
        <v>8110051180</v>
      </c>
      <c r="F60" s="213">
        <v>100</v>
      </c>
      <c r="G60" s="216" t="str">
        <f>+G61</f>
        <v>27408,0</v>
      </c>
    </row>
    <row r="61" spans="1:7" ht="15.75" customHeight="1">
      <c r="A61" s="211">
        <v>52</v>
      </c>
      <c r="B61" s="218" t="s">
        <v>6</v>
      </c>
      <c r="C61" s="213">
        <v>828</v>
      </c>
      <c r="D61" s="214" t="s">
        <v>226</v>
      </c>
      <c r="E61" s="215">
        <v>8110051180</v>
      </c>
      <c r="F61" s="213">
        <v>120</v>
      </c>
      <c r="G61" s="216" t="s">
        <v>480</v>
      </c>
    </row>
    <row r="62" spans="1:7" ht="15.75" customHeight="1">
      <c r="A62" s="211">
        <v>53</v>
      </c>
      <c r="B62" s="218" t="s">
        <v>7</v>
      </c>
      <c r="C62" s="213">
        <v>828</v>
      </c>
      <c r="D62" s="214" t="s">
        <v>226</v>
      </c>
      <c r="E62" s="215">
        <v>8110051180</v>
      </c>
      <c r="F62" s="213">
        <v>200</v>
      </c>
      <c r="G62" s="216" t="str">
        <f>+G63</f>
        <v>14009,00</v>
      </c>
    </row>
    <row r="63" spans="1:7" ht="17.25" customHeight="1">
      <c r="A63" s="211">
        <v>54</v>
      </c>
      <c r="B63" s="218" t="s">
        <v>475</v>
      </c>
      <c r="C63" s="213">
        <v>828</v>
      </c>
      <c r="D63" s="214" t="s">
        <v>226</v>
      </c>
      <c r="E63" s="215">
        <v>8110051180</v>
      </c>
      <c r="F63" s="213">
        <v>240</v>
      </c>
      <c r="G63" s="216" t="s">
        <v>481</v>
      </c>
    </row>
    <row r="64" spans="1:7" ht="17.25" customHeight="1">
      <c r="A64" s="68">
        <v>55</v>
      </c>
      <c r="B64" s="87" t="s">
        <v>14</v>
      </c>
      <c r="C64" s="134">
        <v>828</v>
      </c>
      <c r="D64" s="135" t="s">
        <v>164</v>
      </c>
      <c r="E64" s="151"/>
      <c r="F64" s="134"/>
      <c r="G64" s="161">
        <f>+G65+G71</f>
        <v>94142</v>
      </c>
    </row>
    <row r="65" spans="1:7" ht="17.25" customHeight="1">
      <c r="A65" s="211">
        <v>56</v>
      </c>
      <c r="B65" s="212" t="s">
        <v>467</v>
      </c>
      <c r="C65" s="213">
        <v>828</v>
      </c>
      <c r="D65" s="214" t="s">
        <v>468</v>
      </c>
      <c r="E65" s="215"/>
      <c r="F65" s="213"/>
      <c r="G65" s="216">
        <f>G66</f>
        <v>18900</v>
      </c>
    </row>
    <row r="66" spans="1:7" ht="27" customHeight="1">
      <c r="A66" s="211">
        <v>57</v>
      </c>
      <c r="B66" s="212" t="s">
        <v>16</v>
      </c>
      <c r="C66" s="213">
        <v>828</v>
      </c>
      <c r="D66" s="214" t="s">
        <v>468</v>
      </c>
      <c r="E66" s="215">
        <v>100000000</v>
      </c>
      <c r="F66" s="213"/>
      <c r="G66" s="221">
        <f>+G67</f>
        <v>18900</v>
      </c>
    </row>
    <row r="67" spans="1:7" ht="14.25" customHeight="1">
      <c r="A67" s="211">
        <v>58</v>
      </c>
      <c r="B67" s="218" t="s">
        <v>17</v>
      </c>
      <c r="C67" s="213">
        <v>828</v>
      </c>
      <c r="D67" s="214" t="s">
        <v>468</v>
      </c>
      <c r="E67" s="215">
        <v>130000000</v>
      </c>
      <c r="F67" s="213"/>
      <c r="G67" s="221">
        <f>G68</f>
        <v>18900</v>
      </c>
    </row>
    <row r="68" spans="1:7" ht="38.25" customHeight="1">
      <c r="A68" s="211">
        <v>59</v>
      </c>
      <c r="B68" s="222" t="s">
        <v>482</v>
      </c>
      <c r="C68" s="213">
        <v>828</v>
      </c>
      <c r="D68" s="214" t="s">
        <v>468</v>
      </c>
      <c r="E68" s="215">
        <v>130074120</v>
      </c>
      <c r="F68" s="213"/>
      <c r="G68" s="216">
        <f>G69</f>
        <v>18900</v>
      </c>
    </row>
    <row r="69" spans="1:7" ht="18" customHeight="1">
      <c r="A69" s="211">
        <v>60</v>
      </c>
      <c r="B69" s="218" t="s">
        <v>7</v>
      </c>
      <c r="C69" s="213">
        <v>828</v>
      </c>
      <c r="D69" s="214" t="s">
        <v>468</v>
      </c>
      <c r="E69" s="215">
        <v>130074120</v>
      </c>
      <c r="F69" s="213">
        <v>200</v>
      </c>
      <c r="G69" s="221">
        <f>G70</f>
        <v>18900</v>
      </c>
    </row>
    <row r="70" spans="1:7" ht="13.5" customHeight="1">
      <c r="A70" s="211">
        <v>61</v>
      </c>
      <c r="B70" s="218" t="s">
        <v>475</v>
      </c>
      <c r="C70" s="213">
        <v>828</v>
      </c>
      <c r="D70" s="214" t="s">
        <v>468</v>
      </c>
      <c r="E70" s="215">
        <v>130074120</v>
      </c>
      <c r="F70" s="213">
        <v>240</v>
      </c>
      <c r="G70" s="221">
        <v>18900</v>
      </c>
    </row>
    <row r="71" spans="1:7" ht="14.25" customHeight="1">
      <c r="A71" s="68">
        <v>62</v>
      </c>
      <c r="B71" s="87" t="s">
        <v>15</v>
      </c>
      <c r="C71" s="134">
        <v>828</v>
      </c>
      <c r="D71" s="135" t="s">
        <v>19</v>
      </c>
      <c r="E71" s="151"/>
      <c r="F71" s="134"/>
      <c r="G71" s="161">
        <f>G72</f>
        <v>75242</v>
      </c>
    </row>
    <row r="72" spans="1:7" ht="27" customHeight="1">
      <c r="A72" s="68">
        <v>63</v>
      </c>
      <c r="B72" s="87" t="s">
        <v>16</v>
      </c>
      <c r="C72" s="134">
        <v>828</v>
      </c>
      <c r="D72" s="135" t="s">
        <v>19</v>
      </c>
      <c r="E72" s="151">
        <v>100000000</v>
      </c>
      <c r="F72" s="134"/>
      <c r="G72" s="246">
        <f>+G73</f>
        <v>75242</v>
      </c>
    </row>
    <row r="73" spans="1:7" ht="14.25" customHeight="1">
      <c r="A73" s="68">
        <v>64</v>
      </c>
      <c r="B73" s="78" t="s">
        <v>17</v>
      </c>
      <c r="C73" s="134">
        <v>828</v>
      </c>
      <c r="D73" s="135" t="s">
        <v>19</v>
      </c>
      <c r="E73" s="151">
        <v>130000000</v>
      </c>
      <c r="F73" s="134"/>
      <c r="G73" s="246">
        <f>G74</f>
        <v>75242</v>
      </c>
    </row>
    <row r="74" spans="1:7" ht="39" customHeight="1">
      <c r="A74" s="68">
        <v>65</v>
      </c>
      <c r="B74" s="78" t="s">
        <v>106</v>
      </c>
      <c r="C74" s="134">
        <v>828</v>
      </c>
      <c r="D74" s="135" t="s">
        <v>19</v>
      </c>
      <c r="E74" s="151">
        <v>130082020</v>
      </c>
      <c r="F74" s="134"/>
      <c r="G74" s="246">
        <f>G75</f>
        <v>75242</v>
      </c>
    </row>
    <row r="75" spans="1:7" ht="18" customHeight="1">
      <c r="A75" s="68">
        <v>66</v>
      </c>
      <c r="B75" s="78" t="s">
        <v>7</v>
      </c>
      <c r="C75" s="134">
        <v>828</v>
      </c>
      <c r="D75" s="135" t="s">
        <v>19</v>
      </c>
      <c r="E75" s="151">
        <v>130082020</v>
      </c>
      <c r="F75" s="134">
        <v>200</v>
      </c>
      <c r="G75" s="246">
        <f>G76</f>
        <v>75242</v>
      </c>
    </row>
    <row r="76" spans="1:7" ht="13.5" customHeight="1">
      <c r="A76" s="68">
        <v>67</v>
      </c>
      <c r="B76" s="78" t="s">
        <v>8</v>
      </c>
      <c r="C76" s="134">
        <v>828</v>
      </c>
      <c r="D76" s="135" t="s">
        <v>19</v>
      </c>
      <c r="E76" s="151">
        <v>130082020</v>
      </c>
      <c r="F76" s="134">
        <v>240</v>
      </c>
      <c r="G76" s="246">
        <v>75242</v>
      </c>
    </row>
    <row r="77" spans="1:7" ht="14.25" customHeight="1">
      <c r="A77" s="68">
        <v>68</v>
      </c>
      <c r="B77" s="78" t="s">
        <v>165</v>
      </c>
      <c r="C77" s="134">
        <v>828</v>
      </c>
      <c r="D77" s="135" t="s">
        <v>166</v>
      </c>
      <c r="E77" s="151"/>
      <c r="F77" s="134"/>
      <c r="G77" s="246">
        <f aca="true" t="shared" si="0" ref="G77:G82">+G78</f>
        <v>93800</v>
      </c>
    </row>
    <row r="78" spans="1:7" ht="14.25" customHeight="1">
      <c r="A78" s="68">
        <v>69</v>
      </c>
      <c r="B78" s="78" t="s">
        <v>104</v>
      </c>
      <c r="C78" s="134">
        <v>828</v>
      </c>
      <c r="D78" s="135" t="s">
        <v>22</v>
      </c>
      <c r="E78" s="151"/>
      <c r="F78" s="134"/>
      <c r="G78" s="246">
        <f t="shared" si="0"/>
        <v>93800</v>
      </c>
    </row>
    <row r="79" spans="1:7" ht="27" customHeight="1">
      <c r="A79" s="68">
        <v>70</v>
      </c>
      <c r="B79" s="78" t="s">
        <v>147</v>
      </c>
      <c r="C79" s="134">
        <v>828</v>
      </c>
      <c r="D79" s="135" t="s">
        <v>22</v>
      </c>
      <c r="E79" s="151">
        <v>100000000</v>
      </c>
      <c r="F79" s="134"/>
      <c r="G79" s="246">
        <f t="shared" si="0"/>
        <v>93800</v>
      </c>
    </row>
    <row r="80" spans="1:7" ht="14.25" customHeight="1">
      <c r="A80" s="68">
        <v>71</v>
      </c>
      <c r="B80" s="78" t="s">
        <v>148</v>
      </c>
      <c r="C80" s="134">
        <v>828</v>
      </c>
      <c r="D80" s="135" t="s">
        <v>22</v>
      </c>
      <c r="E80" s="151">
        <v>120000000</v>
      </c>
      <c r="F80" s="134"/>
      <c r="G80" s="246">
        <f>+G81+G84</f>
        <v>93800</v>
      </c>
    </row>
    <row r="81" spans="1:7" ht="54" customHeight="1">
      <c r="A81" s="68">
        <v>72</v>
      </c>
      <c r="B81" s="84" t="s">
        <v>54</v>
      </c>
      <c r="C81" s="134">
        <v>828</v>
      </c>
      <c r="D81" s="135" t="s">
        <v>22</v>
      </c>
      <c r="E81" s="151">
        <v>120081090</v>
      </c>
      <c r="F81" s="134"/>
      <c r="G81" s="246">
        <f t="shared" si="0"/>
        <v>93800</v>
      </c>
    </row>
    <row r="82" spans="1:7" ht="15" customHeight="1">
      <c r="A82" s="68">
        <v>73</v>
      </c>
      <c r="B82" s="78" t="s">
        <v>292</v>
      </c>
      <c r="C82" s="134">
        <v>828</v>
      </c>
      <c r="D82" s="135" t="s">
        <v>22</v>
      </c>
      <c r="E82" s="151">
        <v>120081090</v>
      </c>
      <c r="F82" s="134">
        <v>200</v>
      </c>
      <c r="G82" s="246">
        <f t="shared" si="0"/>
        <v>93800</v>
      </c>
    </row>
    <row r="83" spans="1:7" ht="13.5" customHeight="1">
      <c r="A83" s="68">
        <v>74</v>
      </c>
      <c r="B83" s="78" t="s">
        <v>293</v>
      </c>
      <c r="C83" s="134">
        <v>828</v>
      </c>
      <c r="D83" s="135" t="s">
        <v>22</v>
      </c>
      <c r="E83" s="151">
        <v>120081090</v>
      </c>
      <c r="F83" s="134">
        <v>240</v>
      </c>
      <c r="G83" s="246">
        <v>93800</v>
      </c>
    </row>
    <row r="84" spans="1:212" s="175" customFormat="1" ht="37.5" customHeight="1" hidden="1">
      <c r="A84" s="194">
        <v>53</v>
      </c>
      <c r="B84" s="78" t="s">
        <v>320</v>
      </c>
      <c r="C84" s="68">
        <v>828</v>
      </c>
      <c r="D84" s="86" t="s">
        <v>22</v>
      </c>
      <c r="E84" s="164" t="s">
        <v>323</v>
      </c>
      <c r="F84" s="163"/>
      <c r="G84" s="165" t="str">
        <f>G85</f>
        <v>0</v>
      </c>
      <c r="H84" s="165" t="str">
        <f>H85</f>
        <v>248100,0</v>
      </c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 t="s">
        <v>321</v>
      </c>
      <c r="AR84" s="177"/>
      <c r="AS84" s="177"/>
      <c r="AT84" s="177"/>
      <c r="AU84" s="177"/>
      <c r="AV84" s="177"/>
      <c r="AW84" s="177"/>
      <c r="AX84" s="177"/>
      <c r="AY84" s="177"/>
      <c r="AZ84" s="177"/>
      <c r="BA84" s="177" t="s">
        <v>322</v>
      </c>
      <c r="BB84" s="177"/>
      <c r="BC84" s="177"/>
      <c r="BD84" s="177"/>
      <c r="BE84" s="177"/>
      <c r="BF84" s="177"/>
      <c r="BG84" s="177"/>
      <c r="BH84" s="177"/>
      <c r="BI84" s="177"/>
      <c r="BJ84" s="177"/>
      <c r="BK84" s="177" t="s">
        <v>323</v>
      </c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8" t="e">
        <f>+DD85</f>
        <v>#REF!</v>
      </c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>
        <f>+DT85</f>
        <v>484000</v>
      </c>
      <c r="DU84" s="178"/>
      <c r="DV84" s="178"/>
      <c r="DW84" s="178"/>
      <c r="DX84" s="178"/>
      <c r="DY84" s="178"/>
      <c r="DZ84" s="178"/>
      <c r="EA84" s="178"/>
      <c r="EB84" s="178"/>
      <c r="EC84" s="179">
        <f>+EC85</f>
        <v>250000</v>
      </c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  <c r="FL84" s="179"/>
      <c r="FM84" s="179"/>
      <c r="FN84" s="179"/>
      <c r="FO84" s="179"/>
      <c r="FP84" s="179"/>
      <c r="FQ84" s="179">
        <f>+FQ85</f>
        <v>250000</v>
      </c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/>
      <c r="GE84" s="179"/>
      <c r="GF84" s="179"/>
      <c r="GG84" s="179"/>
      <c r="GH84" s="179"/>
      <c r="GI84" s="179"/>
      <c r="GJ84" s="179"/>
      <c r="GK84" s="179"/>
      <c r="GL84" s="179"/>
      <c r="GM84" s="179"/>
      <c r="GN84" s="179"/>
      <c r="GO84" s="179"/>
      <c r="GP84" s="179"/>
      <c r="GQ84" s="179"/>
      <c r="GR84" s="179"/>
      <c r="GS84" s="179"/>
      <c r="GT84" s="179"/>
      <c r="GU84" s="179"/>
      <c r="GV84" s="179"/>
      <c r="GW84" s="179"/>
      <c r="GX84" s="179"/>
      <c r="GY84" s="179"/>
      <c r="GZ84" s="179"/>
      <c r="HA84" s="179"/>
      <c r="HB84" s="179"/>
      <c r="HC84" s="179"/>
      <c r="HD84" s="179"/>
    </row>
    <row r="85" spans="1:212" s="175" customFormat="1" ht="16.5" customHeight="1" hidden="1">
      <c r="A85" s="194">
        <v>54</v>
      </c>
      <c r="B85" s="78" t="s">
        <v>292</v>
      </c>
      <c r="C85" s="68">
        <v>828</v>
      </c>
      <c r="D85" s="86" t="s">
        <v>22</v>
      </c>
      <c r="E85" s="164" t="s">
        <v>323</v>
      </c>
      <c r="F85" s="68">
        <v>200</v>
      </c>
      <c r="G85" s="165" t="str">
        <f>G86</f>
        <v>0</v>
      </c>
      <c r="H85" s="165" t="str">
        <f>H86</f>
        <v>248100,0</v>
      </c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 t="s">
        <v>321</v>
      </c>
      <c r="AR85" s="177"/>
      <c r="AS85" s="177"/>
      <c r="AT85" s="177"/>
      <c r="AU85" s="177"/>
      <c r="AV85" s="177"/>
      <c r="AW85" s="177"/>
      <c r="AX85" s="177"/>
      <c r="AY85" s="177"/>
      <c r="AZ85" s="177"/>
      <c r="BA85" s="177" t="s">
        <v>322</v>
      </c>
      <c r="BB85" s="177"/>
      <c r="BC85" s="177"/>
      <c r="BD85" s="177"/>
      <c r="BE85" s="177"/>
      <c r="BF85" s="177"/>
      <c r="BG85" s="177"/>
      <c r="BH85" s="177"/>
      <c r="BI85" s="177"/>
      <c r="BJ85" s="177"/>
      <c r="BK85" s="177" t="s">
        <v>323</v>
      </c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 t="s">
        <v>155</v>
      </c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8" t="e">
        <f>+DD86</f>
        <v>#REF!</v>
      </c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>
        <f>+DT86</f>
        <v>484000</v>
      </c>
      <c r="DU85" s="178"/>
      <c r="DV85" s="178"/>
      <c r="DW85" s="178"/>
      <c r="DX85" s="178"/>
      <c r="DY85" s="178"/>
      <c r="DZ85" s="178"/>
      <c r="EA85" s="178"/>
      <c r="EB85" s="178"/>
      <c r="EC85" s="179">
        <f>+EC86</f>
        <v>250000</v>
      </c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9"/>
      <c r="FI85" s="179"/>
      <c r="FJ85" s="179"/>
      <c r="FK85" s="179"/>
      <c r="FL85" s="179"/>
      <c r="FM85" s="179"/>
      <c r="FN85" s="179"/>
      <c r="FO85" s="179"/>
      <c r="FP85" s="179"/>
      <c r="FQ85" s="179">
        <f>+FQ86</f>
        <v>250000</v>
      </c>
      <c r="FR85" s="179"/>
      <c r="FS85" s="179"/>
      <c r="FT85" s="179"/>
      <c r="FU85" s="179"/>
      <c r="FV85" s="179"/>
      <c r="FW85" s="179"/>
      <c r="FX85" s="179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9"/>
      <c r="GL85" s="179"/>
      <c r="GM85" s="179"/>
      <c r="GN85" s="179"/>
      <c r="GO85" s="179"/>
      <c r="GP85" s="179"/>
      <c r="GQ85" s="179"/>
      <c r="GR85" s="179"/>
      <c r="GS85" s="179"/>
      <c r="GT85" s="179"/>
      <c r="GU85" s="179"/>
      <c r="GV85" s="179"/>
      <c r="GW85" s="179"/>
      <c r="GX85" s="179"/>
      <c r="GY85" s="179"/>
      <c r="GZ85" s="179"/>
      <c r="HA85" s="179"/>
      <c r="HB85" s="179"/>
      <c r="HC85" s="179"/>
      <c r="HD85" s="179"/>
    </row>
    <row r="86" spans="1:212" s="175" customFormat="1" ht="18" customHeight="1" hidden="1">
      <c r="A86" s="194">
        <v>55</v>
      </c>
      <c r="B86" s="78" t="s">
        <v>293</v>
      </c>
      <c r="C86" s="68">
        <v>828</v>
      </c>
      <c r="D86" s="86" t="s">
        <v>22</v>
      </c>
      <c r="E86" s="164" t="s">
        <v>323</v>
      </c>
      <c r="F86" s="68">
        <v>240</v>
      </c>
      <c r="G86" s="165" t="s">
        <v>319</v>
      </c>
      <c r="H86" s="166" t="s">
        <v>324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 t="s">
        <v>321</v>
      </c>
      <c r="AR86" s="177"/>
      <c r="AS86" s="177"/>
      <c r="AT86" s="177"/>
      <c r="AU86" s="177"/>
      <c r="AV86" s="177"/>
      <c r="AW86" s="177"/>
      <c r="AX86" s="177"/>
      <c r="AY86" s="177"/>
      <c r="AZ86" s="177"/>
      <c r="BA86" s="177" t="s">
        <v>322</v>
      </c>
      <c r="BB86" s="177"/>
      <c r="BC86" s="177"/>
      <c r="BD86" s="177"/>
      <c r="BE86" s="177"/>
      <c r="BF86" s="177"/>
      <c r="BG86" s="177"/>
      <c r="BH86" s="177"/>
      <c r="BI86" s="177"/>
      <c r="BJ86" s="177"/>
      <c r="BK86" s="177" t="s">
        <v>323</v>
      </c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 t="s">
        <v>156</v>
      </c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8" t="e">
        <f>+#REF!</f>
        <v>#REF!</v>
      </c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>
        <v>484000</v>
      </c>
      <c r="DU86" s="178"/>
      <c r="DV86" s="178"/>
      <c r="DW86" s="178"/>
      <c r="DX86" s="178"/>
      <c r="DY86" s="178"/>
      <c r="DZ86" s="178"/>
      <c r="EA86" s="178"/>
      <c r="EB86" s="178"/>
      <c r="EC86" s="179">
        <v>250000</v>
      </c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>
        <v>250000</v>
      </c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9"/>
      <c r="GL86" s="179"/>
      <c r="GM86" s="179"/>
      <c r="GN86" s="179"/>
      <c r="GO86" s="179"/>
      <c r="GP86" s="179"/>
      <c r="GQ86" s="179"/>
      <c r="GR86" s="179"/>
      <c r="GS86" s="179"/>
      <c r="GT86" s="179"/>
      <c r="GU86" s="179"/>
      <c r="GV86" s="179"/>
      <c r="GW86" s="179"/>
      <c r="GX86" s="179"/>
      <c r="GY86" s="179"/>
      <c r="GZ86" s="179"/>
      <c r="HA86" s="179"/>
      <c r="HB86" s="179"/>
      <c r="HC86" s="179"/>
      <c r="HD86" s="179"/>
    </row>
    <row r="87" spans="1:7" ht="17.25" customHeight="1">
      <c r="A87" s="68">
        <v>75</v>
      </c>
      <c r="B87" s="78" t="s">
        <v>218</v>
      </c>
      <c r="C87" s="134">
        <v>828</v>
      </c>
      <c r="D87" s="135" t="s">
        <v>227</v>
      </c>
      <c r="E87" s="151"/>
      <c r="F87" s="134"/>
      <c r="G87" s="246">
        <f>+G88+G94</f>
        <v>996724</v>
      </c>
    </row>
    <row r="88" spans="1:7" ht="16.5" customHeight="1">
      <c r="A88" s="68">
        <v>76</v>
      </c>
      <c r="B88" s="78" t="s">
        <v>167</v>
      </c>
      <c r="C88" s="134">
        <v>828</v>
      </c>
      <c r="D88" s="135" t="s">
        <v>168</v>
      </c>
      <c r="E88" s="151"/>
      <c r="F88" s="134"/>
      <c r="G88" s="161">
        <f>G89</f>
        <v>648149</v>
      </c>
    </row>
    <row r="89" spans="1:7" ht="30" customHeight="1">
      <c r="A89" s="68">
        <v>77</v>
      </c>
      <c r="B89" s="78" t="s">
        <v>105</v>
      </c>
      <c r="C89" s="134">
        <v>828</v>
      </c>
      <c r="D89" s="135" t="s">
        <v>168</v>
      </c>
      <c r="E89" s="151">
        <v>100000000</v>
      </c>
      <c r="F89" s="134"/>
      <c r="G89" s="161">
        <f>+G90</f>
        <v>648149</v>
      </c>
    </row>
    <row r="90" spans="1:7" ht="18.75" customHeight="1">
      <c r="A90" s="68">
        <v>78</v>
      </c>
      <c r="B90" s="78" t="s">
        <v>113</v>
      </c>
      <c r="C90" s="134">
        <v>828</v>
      </c>
      <c r="D90" s="135" t="s">
        <v>168</v>
      </c>
      <c r="E90" s="151">
        <v>110000000</v>
      </c>
      <c r="F90" s="134"/>
      <c r="G90" s="161">
        <f>G91</f>
        <v>648149</v>
      </c>
    </row>
    <row r="91" spans="1:7" ht="42" customHeight="1">
      <c r="A91" s="68">
        <v>79</v>
      </c>
      <c r="B91" s="78" t="s">
        <v>111</v>
      </c>
      <c r="C91" s="134">
        <v>828</v>
      </c>
      <c r="D91" s="135" t="s">
        <v>168</v>
      </c>
      <c r="E91" s="151">
        <v>110083010</v>
      </c>
      <c r="F91" s="134"/>
      <c r="G91" s="161">
        <f>+G92</f>
        <v>648149</v>
      </c>
    </row>
    <row r="92" spans="1:7" ht="15.75" customHeight="1">
      <c r="A92" s="68">
        <v>80</v>
      </c>
      <c r="B92" s="78" t="s">
        <v>7</v>
      </c>
      <c r="C92" s="134">
        <v>828</v>
      </c>
      <c r="D92" s="135" t="s">
        <v>168</v>
      </c>
      <c r="E92" s="151">
        <v>110083010</v>
      </c>
      <c r="F92" s="134">
        <v>200</v>
      </c>
      <c r="G92" s="161">
        <f>G93</f>
        <v>648149</v>
      </c>
    </row>
    <row r="93" spans="1:7" ht="17.25" customHeight="1">
      <c r="A93" s="68">
        <v>81</v>
      </c>
      <c r="B93" s="78" t="s">
        <v>8</v>
      </c>
      <c r="C93" s="134">
        <v>828</v>
      </c>
      <c r="D93" s="135" t="s">
        <v>168</v>
      </c>
      <c r="E93" s="151">
        <v>110083010</v>
      </c>
      <c r="F93" s="134">
        <v>240</v>
      </c>
      <c r="G93" s="161">
        <v>648149</v>
      </c>
    </row>
    <row r="94" spans="1:7" ht="14.25" customHeight="1">
      <c r="A94" s="68">
        <v>82</v>
      </c>
      <c r="B94" s="78" t="s">
        <v>219</v>
      </c>
      <c r="C94" s="134">
        <v>828</v>
      </c>
      <c r="D94" s="135" t="s">
        <v>228</v>
      </c>
      <c r="E94" s="151"/>
      <c r="F94" s="135"/>
      <c r="G94" s="161">
        <f>+G95+G100+G103</f>
        <v>348575</v>
      </c>
    </row>
    <row r="95" spans="1:7" ht="27.75" customHeight="1">
      <c r="A95" s="68">
        <v>83</v>
      </c>
      <c r="B95" s="78" t="s">
        <v>105</v>
      </c>
      <c r="C95" s="134">
        <v>828</v>
      </c>
      <c r="D95" s="135" t="s">
        <v>228</v>
      </c>
      <c r="E95" s="151">
        <v>100000000</v>
      </c>
      <c r="F95" s="135"/>
      <c r="G95" s="161">
        <f>+G96</f>
        <v>318571</v>
      </c>
    </row>
    <row r="96" spans="1:7" ht="17.25" customHeight="1">
      <c r="A96" s="68">
        <v>84</v>
      </c>
      <c r="B96" s="78" t="s">
        <v>113</v>
      </c>
      <c r="C96" s="134">
        <v>828</v>
      </c>
      <c r="D96" s="135" t="s">
        <v>228</v>
      </c>
      <c r="E96" s="151">
        <v>110000000</v>
      </c>
      <c r="F96" s="135"/>
      <c r="G96" s="161">
        <f>+G97</f>
        <v>318571</v>
      </c>
    </row>
    <row r="97" spans="1:7" ht="30" customHeight="1">
      <c r="A97" s="68">
        <v>85</v>
      </c>
      <c r="B97" s="78" t="s">
        <v>149</v>
      </c>
      <c r="C97" s="134">
        <v>828</v>
      </c>
      <c r="D97" s="135" t="s">
        <v>228</v>
      </c>
      <c r="E97" s="151">
        <v>110081010</v>
      </c>
      <c r="F97" s="135"/>
      <c r="G97" s="161">
        <f>+G98</f>
        <v>318571</v>
      </c>
    </row>
    <row r="98" spans="1:7" ht="17.25" customHeight="1">
      <c r="A98" s="68">
        <v>86</v>
      </c>
      <c r="B98" s="78" t="s">
        <v>7</v>
      </c>
      <c r="C98" s="134">
        <v>828</v>
      </c>
      <c r="D98" s="135" t="s">
        <v>228</v>
      </c>
      <c r="E98" s="151">
        <v>110081010</v>
      </c>
      <c r="F98" s="135" t="s">
        <v>155</v>
      </c>
      <c r="G98" s="161">
        <f>+G99</f>
        <v>318571</v>
      </c>
    </row>
    <row r="99" spans="1:7" ht="18.75" customHeight="1">
      <c r="A99" s="68">
        <v>87</v>
      </c>
      <c r="B99" s="78" t="s">
        <v>8</v>
      </c>
      <c r="C99" s="134">
        <v>828</v>
      </c>
      <c r="D99" s="135" t="s">
        <v>228</v>
      </c>
      <c r="E99" s="151">
        <v>110081010</v>
      </c>
      <c r="F99" s="135" t="s">
        <v>156</v>
      </c>
      <c r="G99" s="161">
        <v>318571</v>
      </c>
    </row>
    <row r="100" spans="1:7" ht="39.75" customHeight="1">
      <c r="A100" s="68">
        <v>88</v>
      </c>
      <c r="B100" s="78" t="s">
        <v>75</v>
      </c>
      <c r="C100" s="134">
        <v>828</v>
      </c>
      <c r="D100" s="135" t="s">
        <v>228</v>
      </c>
      <c r="E100" s="151">
        <v>110081040</v>
      </c>
      <c r="F100" s="135"/>
      <c r="G100" s="161">
        <f>+G101</f>
        <v>0</v>
      </c>
    </row>
    <row r="101" spans="1:7" ht="14.25" customHeight="1">
      <c r="A101" s="68">
        <v>89</v>
      </c>
      <c r="B101" s="78" t="s">
        <v>7</v>
      </c>
      <c r="C101" s="134">
        <v>828</v>
      </c>
      <c r="D101" s="135" t="s">
        <v>228</v>
      </c>
      <c r="E101" s="151">
        <v>110081040</v>
      </c>
      <c r="F101" s="135" t="s">
        <v>155</v>
      </c>
      <c r="G101" s="161">
        <f>+G102</f>
        <v>0</v>
      </c>
    </row>
    <row r="102" spans="1:7" ht="13.5" customHeight="1">
      <c r="A102" s="68">
        <v>90</v>
      </c>
      <c r="B102" s="78" t="s">
        <v>8</v>
      </c>
      <c r="C102" s="134">
        <v>828</v>
      </c>
      <c r="D102" s="135" t="s">
        <v>228</v>
      </c>
      <c r="E102" s="151">
        <v>110081040</v>
      </c>
      <c r="F102" s="135" t="s">
        <v>156</v>
      </c>
      <c r="G102" s="161">
        <v>0</v>
      </c>
    </row>
    <row r="103" spans="1:8" ht="41.25" customHeight="1">
      <c r="A103" s="68">
        <v>91</v>
      </c>
      <c r="B103" s="78" t="s">
        <v>114</v>
      </c>
      <c r="C103" s="134">
        <v>828</v>
      </c>
      <c r="D103" s="135" t="s">
        <v>228</v>
      </c>
      <c r="E103" s="151">
        <v>110081050</v>
      </c>
      <c r="F103" s="135"/>
      <c r="G103" s="161">
        <f>+G104</f>
        <v>30004</v>
      </c>
      <c r="H103" s="61"/>
    </row>
    <row r="104" spans="1:8" ht="15.75" customHeight="1">
      <c r="A104" s="68">
        <v>92</v>
      </c>
      <c r="B104" s="78" t="s">
        <v>7</v>
      </c>
      <c r="C104" s="134">
        <v>828</v>
      </c>
      <c r="D104" s="135" t="s">
        <v>228</v>
      </c>
      <c r="E104" s="151">
        <v>110081050</v>
      </c>
      <c r="F104" s="135" t="s">
        <v>155</v>
      </c>
      <c r="G104" s="161">
        <f>+G105</f>
        <v>30004</v>
      </c>
      <c r="H104" s="61"/>
    </row>
    <row r="105" spans="1:8" ht="14.25" customHeight="1">
      <c r="A105" s="68">
        <v>93</v>
      </c>
      <c r="B105" s="78" t="s">
        <v>8</v>
      </c>
      <c r="C105" s="134">
        <v>828</v>
      </c>
      <c r="D105" s="135" t="s">
        <v>228</v>
      </c>
      <c r="E105" s="151">
        <v>110081050</v>
      </c>
      <c r="F105" s="135" t="s">
        <v>156</v>
      </c>
      <c r="G105" s="161">
        <v>30004</v>
      </c>
      <c r="H105" s="61"/>
    </row>
    <row r="106" spans="1:33" ht="15">
      <c r="A106" s="68">
        <v>94</v>
      </c>
      <c r="B106" s="88" t="s">
        <v>175</v>
      </c>
      <c r="C106" s="134">
        <v>828</v>
      </c>
      <c r="D106" s="135" t="s">
        <v>229</v>
      </c>
      <c r="E106" s="152"/>
      <c r="F106" s="137"/>
      <c r="G106" s="193">
        <f>+G107</f>
        <v>754180</v>
      </c>
      <c r="H106" s="93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ht="13.5" customHeight="1">
      <c r="A107" s="68">
        <v>95</v>
      </c>
      <c r="B107" s="89" t="s">
        <v>220</v>
      </c>
      <c r="C107" s="134">
        <v>828</v>
      </c>
      <c r="D107" s="135" t="s">
        <v>230</v>
      </c>
      <c r="E107" s="152"/>
      <c r="F107" s="136"/>
      <c r="G107" s="253">
        <f>+G108</f>
        <v>754180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4" ht="27.75" customHeight="1">
      <c r="A108" s="68">
        <v>96</v>
      </c>
      <c r="B108" s="78" t="s">
        <v>328</v>
      </c>
      <c r="C108" s="134">
        <v>828</v>
      </c>
      <c r="D108" s="135" t="s">
        <v>230</v>
      </c>
      <c r="E108" s="151">
        <v>100000000</v>
      </c>
      <c r="F108" s="163"/>
      <c r="G108" s="196">
        <f>G109</f>
        <v>754180</v>
      </c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80"/>
    </row>
    <row r="109" spans="1:34" ht="12.75">
      <c r="A109" s="68">
        <v>97</v>
      </c>
      <c r="B109" s="78" t="s">
        <v>329</v>
      </c>
      <c r="C109" s="134">
        <v>828</v>
      </c>
      <c r="D109" s="135" t="s">
        <v>230</v>
      </c>
      <c r="E109" s="164" t="s">
        <v>331</v>
      </c>
      <c r="F109" s="163"/>
      <c r="G109" s="196">
        <f>G110</f>
        <v>754180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80"/>
    </row>
    <row r="110" spans="1:34" ht="66.75" customHeight="1">
      <c r="A110" s="68">
        <v>98</v>
      </c>
      <c r="B110" s="78" t="s">
        <v>330</v>
      </c>
      <c r="C110" s="134">
        <v>828</v>
      </c>
      <c r="D110" s="135" t="s">
        <v>230</v>
      </c>
      <c r="E110" s="183" t="s">
        <v>331</v>
      </c>
      <c r="F110" s="163"/>
      <c r="G110" s="196">
        <f>G111</f>
        <v>754180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80"/>
    </row>
    <row r="111" spans="1:34" ht="12.75">
      <c r="A111" s="68">
        <v>99</v>
      </c>
      <c r="B111" s="78" t="s">
        <v>317</v>
      </c>
      <c r="C111" s="134">
        <v>828</v>
      </c>
      <c r="D111" s="135" t="s">
        <v>230</v>
      </c>
      <c r="E111" s="183" t="s">
        <v>332</v>
      </c>
      <c r="F111" s="182">
        <v>500</v>
      </c>
      <c r="G111" s="196">
        <f>G112</f>
        <v>754180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60"/>
    </row>
    <row r="112" spans="1:34" ht="12.75">
      <c r="A112" s="68">
        <v>100</v>
      </c>
      <c r="B112" s="78" t="s">
        <v>208</v>
      </c>
      <c r="C112" s="134">
        <v>828</v>
      </c>
      <c r="D112" s="135" t="s">
        <v>230</v>
      </c>
      <c r="E112" s="183" t="s">
        <v>332</v>
      </c>
      <c r="F112" s="182">
        <v>540</v>
      </c>
      <c r="G112" s="196">
        <v>754180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60"/>
    </row>
    <row r="113" spans="1:34" ht="12.75">
      <c r="A113" s="68">
        <v>101</v>
      </c>
      <c r="B113" s="78" t="s">
        <v>365</v>
      </c>
      <c r="C113" s="134">
        <v>828</v>
      </c>
      <c r="D113" s="135" t="s">
        <v>367</v>
      </c>
      <c r="E113" s="183"/>
      <c r="F113" s="182"/>
      <c r="G113" s="196" t="str">
        <f aca="true" t="shared" si="1" ref="G113:G118">G114</f>
        <v>36396,00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60"/>
    </row>
    <row r="114" spans="1:34" ht="12.75">
      <c r="A114" s="68">
        <v>102</v>
      </c>
      <c r="B114" s="78" t="s">
        <v>366</v>
      </c>
      <c r="C114" s="134">
        <v>828</v>
      </c>
      <c r="D114" s="135" t="s">
        <v>368</v>
      </c>
      <c r="F114" s="182"/>
      <c r="G114" s="196" t="str">
        <f t="shared" si="1"/>
        <v>36396,00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60"/>
    </row>
    <row r="115" spans="1:34" ht="25.5">
      <c r="A115" s="68">
        <v>103</v>
      </c>
      <c r="B115" s="78" t="s">
        <v>105</v>
      </c>
      <c r="C115" s="134">
        <v>828</v>
      </c>
      <c r="D115" s="135" t="s">
        <v>368</v>
      </c>
      <c r="E115" s="151">
        <v>100000000</v>
      </c>
      <c r="F115" s="182"/>
      <c r="G115" s="196" t="str">
        <f t="shared" si="1"/>
        <v>36396,00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60"/>
    </row>
    <row r="116" spans="1:34" ht="12.75">
      <c r="A116" s="68">
        <v>104</v>
      </c>
      <c r="B116" s="78" t="s">
        <v>329</v>
      </c>
      <c r="C116" s="134">
        <v>828</v>
      </c>
      <c r="D116" s="135" t="s">
        <v>368</v>
      </c>
      <c r="E116" s="183" t="s">
        <v>371</v>
      </c>
      <c r="F116" s="182"/>
      <c r="G116" s="196" t="str">
        <f t="shared" si="1"/>
        <v>36396,00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60"/>
    </row>
    <row r="117" spans="1:34" ht="76.5">
      <c r="A117" s="68">
        <v>105</v>
      </c>
      <c r="B117" s="78" t="s">
        <v>370</v>
      </c>
      <c r="C117" s="134">
        <v>828</v>
      </c>
      <c r="D117" s="135" t="s">
        <v>368</v>
      </c>
      <c r="E117" s="183" t="s">
        <v>371</v>
      </c>
      <c r="F117" s="182"/>
      <c r="G117" s="196" t="str">
        <f t="shared" si="1"/>
        <v>36396,00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60"/>
    </row>
    <row r="118" spans="1:34" ht="12.75">
      <c r="A118" s="68">
        <v>106</v>
      </c>
      <c r="B118" s="78" t="s">
        <v>317</v>
      </c>
      <c r="C118" s="134">
        <v>828</v>
      </c>
      <c r="D118" s="135" t="s">
        <v>368</v>
      </c>
      <c r="E118" s="183" t="s">
        <v>371</v>
      </c>
      <c r="F118" s="182">
        <v>500</v>
      </c>
      <c r="G118" s="196" t="str">
        <f t="shared" si="1"/>
        <v>36396,00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60"/>
    </row>
    <row r="119" spans="1:34" ht="12.75">
      <c r="A119" s="68">
        <v>107</v>
      </c>
      <c r="B119" s="78" t="s">
        <v>208</v>
      </c>
      <c r="C119" s="134">
        <v>828</v>
      </c>
      <c r="D119" s="135" t="s">
        <v>368</v>
      </c>
      <c r="E119" s="183" t="s">
        <v>371</v>
      </c>
      <c r="F119" s="182">
        <v>540</v>
      </c>
      <c r="G119" s="196" t="s">
        <v>432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60"/>
    </row>
    <row r="120" spans="1:34" ht="12.75">
      <c r="A120" s="68">
        <v>108</v>
      </c>
      <c r="B120" s="78" t="s">
        <v>325</v>
      </c>
      <c r="C120" s="134">
        <v>828</v>
      </c>
      <c r="D120" s="182">
        <v>1400</v>
      </c>
      <c r="E120" s="183" t="s">
        <v>371</v>
      </c>
      <c r="F120" s="163"/>
      <c r="G120" s="197" t="str">
        <f aca="true" t="shared" si="2" ref="G120:G125">G121</f>
        <v>16452,10</v>
      </c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80"/>
    </row>
    <row r="121" spans="1:34" ht="15" customHeight="1">
      <c r="A121" s="68">
        <v>109</v>
      </c>
      <c r="B121" s="78" t="s">
        <v>335</v>
      </c>
      <c r="C121" s="134">
        <v>828</v>
      </c>
      <c r="D121" s="182">
        <v>1403</v>
      </c>
      <c r="E121" s="183" t="s">
        <v>371</v>
      </c>
      <c r="F121" s="163"/>
      <c r="G121" s="197" t="str">
        <f t="shared" si="2"/>
        <v>16452,10</v>
      </c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80"/>
    </row>
    <row r="122" spans="1:34" ht="12.75">
      <c r="A122" s="68">
        <v>110</v>
      </c>
      <c r="B122" s="78" t="s">
        <v>3</v>
      </c>
      <c r="C122" s="134">
        <v>828</v>
      </c>
      <c r="D122" s="182">
        <v>1403</v>
      </c>
      <c r="E122" s="182">
        <v>8100000000</v>
      </c>
      <c r="F122" s="163"/>
      <c r="G122" s="197" t="str">
        <f t="shared" si="2"/>
        <v>16452,10</v>
      </c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80"/>
    </row>
    <row r="123" spans="1:34" ht="12.75">
      <c r="A123" s="68">
        <v>111</v>
      </c>
      <c r="B123" s="78" t="s">
        <v>4</v>
      </c>
      <c r="C123" s="134">
        <v>828</v>
      </c>
      <c r="D123" s="182">
        <v>1403</v>
      </c>
      <c r="E123" s="182">
        <v>8110000000</v>
      </c>
      <c r="F123" s="163"/>
      <c r="G123" s="197" t="str">
        <f t="shared" si="2"/>
        <v>16452,10</v>
      </c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80"/>
    </row>
    <row r="124" spans="1:34" ht="39.75" customHeight="1">
      <c r="A124" s="68">
        <v>112</v>
      </c>
      <c r="B124" s="78" t="s">
        <v>333</v>
      </c>
      <c r="C124" s="134">
        <v>828</v>
      </c>
      <c r="D124" s="185">
        <v>1403</v>
      </c>
      <c r="E124" s="185">
        <v>8110082090</v>
      </c>
      <c r="F124" s="186"/>
      <c r="G124" s="196" t="str">
        <f t="shared" si="2"/>
        <v>16452,10</v>
      </c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80"/>
    </row>
    <row r="125" spans="1:34" ht="12.75">
      <c r="A125" s="68">
        <v>113</v>
      </c>
      <c r="B125" s="78" t="s">
        <v>317</v>
      </c>
      <c r="C125" s="134">
        <v>828</v>
      </c>
      <c r="D125" s="182">
        <v>1403</v>
      </c>
      <c r="E125" s="185">
        <v>8110082090</v>
      </c>
      <c r="F125" s="182">
        <v>500</v>
      </c>
      <c r="G125" s="197" t="str">
        <f t="shared" si="2"/>
        <v>16452,10</v>
      </c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80"/>
    </row>
    <row r="126" spans="1:34" ht="12.75">
      <c r="A126" s="68">
        <v>114</v>
      </c>
      <c r="B126" s="78" t="s">
        <v>208</v>
      </c>
      <c r="C126" s="134">
        <v>828</v>
      </c>
      <c r="D126" s="182">
        <v>1403</v>
      </c>
      <c r="E126" s="185">
        <v>8110082090</v>
      </c>
      <c r="F126" s="182">
        <v>540</v>
      </c>
      <c r="G126" s="197" t="s">
        <v>372</v>
      </c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80"/>
    </row>
    <row r="127" spans="1:33" ht="12.75">
      <c r="A127" s="305" t="s">
        <v>312</v>
      </c>
      <c r="B127" s="305"/>
      <c r="C127" s="134"/>
      <c r="D127" s="138"/>
      <c r="E127" s="135"/>
      <c r="F127" s="134"/>
      <c r="G127" s="255">
        <f>+G11+G55+G64+G77+G87+G106+G113+G120</f>
        <v>6446244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1:33" ht="12.75">
      <c r="A128" s="204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</row>
    <row r="129" spans="1:33" ht="12.75">
      <c r="A129" s="204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</row>
    <row r="130" spans="1:33" ht="12.75">
      <c r="A130" s="204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</row>
    <row r="131" spans="11:33" ht="12.75"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</row>
    <row r="132" spans="11:33" ht="12.75"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</row>
    <row r="133" spans="11:33" ht="12.75"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</row>
    <row r="134" spans="11:33" ht="12.75"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</row>
    <row r="135" spans="11:33" ht="12.75"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11:33" ht="12.75"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11:33" ht="12.75"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11:33" ht="12.75"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</row>
    <row r="139" spans="11:33" ht="12.75"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11:33" ht="12.75"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</row>
    <row r="141" spans="11:33" ht="12.75"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</row>
    <row r="142" spans="11:33" ht="12.75"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11:33" ht="12.75"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11:33" ht="12.75"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11:33" ht="12.75"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11:33" ht="12.75"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11:33" ht="12.75"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11:33" ht="12.75"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11:33" ht="12.75"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11:33" ht="12.75"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11:33" ht="12.75"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11:33" ht="12.75"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</row>
    <row r="153" spans="11:33" ht="12.75"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</row>
    <row r="154" spans="11:33" ht="12.75"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</row>
    <row r="155" spans="11:33" ht="12.75"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</row>
    <row r="156" spans="11:33" ht="12.75"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</row>
    <row r="157" spans="11:33" ht="12.75"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  <row r="158" spans="11:33" ht="12.75"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</row>
    <row r="159" spans="11:33" ht="12.75"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</row>
    <row r="160" spans="11:33" ht="12.75"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</row>
    <row r="161" spans="11:33" ht="12.75"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</row>
    <row r="162" spans="11:33" ht="12.75"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  <row r="163" spans="11:33" ht="12.75"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</row>
    <row r="164" spans="11:33" ht="12.75"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</row>
    <row r="165" spans="11:33" ht="12.75"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</row>
    <row r="166" spans="11:33" ht="12.75"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</row>
    <row r="167" spans="11:33" ht="12.75"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11:33" ht="12.75"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11:33" ht="12.75"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</row>
    <row r="170" spans="11:33" ht="12.75"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</row>
    <row r="171" spans="11:33" ht="12.75"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</row>
    <row r="172" spans="11:33" ht="12.75"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</row>
    <row r="173" spans="11:33" ht="12.75"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</row>
    <row r="174" spans="11:33" ht="12.75"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</row>
    <row r="175" spans="11:33" ht="12.75"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</row>
    <row r="176" spans="11:33" ht="12.75"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</row>
    <row r="177" spans="11:33" ht="12.75"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</row>
    <row r="178" spans="11:33" ht="12.75"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</row>
    <row r="179" spans="11:33" ht="12.75"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</row>
    <row r="180" spans="11:33" ht="12.75"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</row>
    <row r="181" spans="11:33" ht="12.75"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</row>
    <row r="182" spans="11:33" ht="12.75"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</row>
    <row r="183" spans="11:33" ht="12.75"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</row>
    <row r="184" spans="11:33" ht="12.75"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</row>
    <row r="185" spans="11:33" ht="12.75"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</row>
    <row r="186" spans="11:33" ht="12.75"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11:33" ht="12.75"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11:33" ht="12.75"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</row>
    <row r="189" spans="11:33" ht="12.75"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</row>
    <row r="190" spans="11:33" ht="12.75"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</row>
    <row r="191" spans="11:33" ht="12.75"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</row>
    <row r="192" spans="11:33" ht="12.75"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</row>
    <row r="193" spans="11:33" ht="12.75"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</row>
    <row r="194" spans="11:33" ht="12.75"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</row>
    <row r="195" spans="11:33" ht="12.75"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</row>
    <row r="196" spans="11:33" ht="12.75"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</row>
    <row r="197" spans="11:33" ht="12.75"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</row>
    <row r="198" spans="11:33" ht="12.75"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</row>
    <row r="199" spans="11:33" ht="12.75"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</row>
    <row r="200" spans="11:33" ht="12.75"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</row>
    <row r="201" spans="11:33" ht="12.75"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</row>
    <row r="202" spans="11:33" ht="12.75"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</row>
    <row r="203" spans="11:33" ht="12.75"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</row>
    <row r="204" spans="11:33" ht="12.75"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</row>
    <row r="205" spans="11:33" ht="12.75"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</row>
    <row r="206" spans="11:33" ht="12.75"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</row>
    <row r="207" spans="11:33" ht="12.75"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</row>
    <row r="208" spans="11:33" ht="12.75"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</row>
    <row r="209" spans="11:33" ht="12.75"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</row>
    <row r="210" spans="11:33" ht="12.75"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</row>
    <row r="211" spans="11:33" ht="12.75"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</row>
    <row r="212" spans="11:33" ht="12.75"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</row>
    <row r="213" spans="11:33" ht="12.75"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</row>
    <row r="214" spans="11:33" ht="12.75"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</row>
    <row r="215" spans="11:33" ht="12.75"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</row>
    <row r="216" spans="11:33" ht="12.75"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</row>
    <row r="217" spans="11:33" ht="12.75"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</row>
    <row r="218" spans="11:33" ht="12.75"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</row>
    <row r="219" spans="11:33" ht="12.75"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</row>
    <row r="220" spans="11:33" ht="12.75"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</row>
    <row r="221" spans="11:33" ht="12.75"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</row>
    <row r="222" spans="11:33" ht="12.75"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</row>
    <row r="223" spans="11:33" ht="12.75"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</row>
    <row r="224" spans="11:33" ht="12.75"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</row>
    <row r="225" spans="11:33" ht="12.75"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</row>
    <row r="226" spans="11:33" ht="12.75"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</row>
    <row r="227" spans="11:33" ht="12.75"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</row>
    <row r="228" spans="11:33" ht="12.75"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</row>
    <row r="229" spans="11:33" ht="12.75"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</row>
    <row r="230" spans="11:33" ht="12.75"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</row>
    <row r="231" spans="11:33" ht="12.75"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</row>
    <row r="232" spans="11:33" ht="12.75"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</row>
    <row r="233" spans="11:33" ht="12.75"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11:33" ht="12.75"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</row>
    <row r="235" spans="11:33" ht="12.75"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11:33" ht="12.75"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1:33" ht="12.75"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</row>
    <row r="238" spans="11:33" ht="12.75"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</row>
    <row r="239" spans="11:33" ht="12.75"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</row>
    <row r="240" spans="11:33" ht="12.75"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</row>
    <row r="241" spans="11:33" ht="12.75"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</row>
    <row r="242" spans="11:33" ht="12.75"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</row>
    <row r="243" spans="11:33" ht="12.75"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</row>
    <row r="244" spans="11:33" ht="12.75"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</row>
    <row r="245" spans="11:33" ht="12.75"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</row>
    <row r="246" spans="11:33" ht="12.75"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</row>
    <row r="247" spans="11:33" ht="12.75"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</row>
    <row r="248" spans="11:33" ht="12.75"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</row>
    <row r="249" spans="11:33" ht="12.75"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</row>
    <row r="250" spans="11:33" ht="12.75"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</row>
    <row r="251" spans="11:33" ht="12.75"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</row>
    <row r="252" spans="11:33" ht="12.75"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</row>
    <row r="253" spans="11:33" ht="12.75"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</row>
    <row r="254" spans="11:33" ht="12.75"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</row>
    <row r="255" spans="11:33" ht="12.75"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</row>
    <row r="256" spans="11:33" ht="12.75"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</row>
    <row r="257" spans="11:33" ht="12.75"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</row>
    <row r="258" spans="11:33" ht="12.75"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</row>
    <row r="259" spans="11:33" ht="12.75"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</row>
    <row r="260" spans="11:33" ht="12.75"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</row>
    <row r="261" spans="11:33" ht="12.75"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</row>
    <row r="262" spans="11:33" ht="12.75"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</row>
    <row r="263" spans="11:33" ht="12.75"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</row>
    <row r="264" spans="11:33" ht="12.75"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</row>
    <row r="265" spans="11:33" ht="12.75"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</row>
    <row r="266" spans="11:33" ht="12.75"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</row>
    <row r="267" spans="11:33" ht="12.75"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</row>
    <row r="268" spans="11:33" ht="12.75"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</row>
    <row r="269" spans="11:33" ht="12.75"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</row>
    <row r="270" spans="11:33" ht="12.75"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</row>
    <row r="271" spans="11:33" ht="12.75"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</row>
    <row r="272" spans="11:33" ht="12.75"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</row>
    <row r="273" spans="11:33" ht="12.75"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</row>
    <row r="274" spans="11:33" ht="12.75"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</row>
    <row r="275" spans="11:33" ht="12.75"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</row>
    <row r="276" spans="11:33" ht="12.75"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</row>
    <row r="277" spans="11:33" ht="12.75"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</row>
    <row r="278" spans="11:33" ht="12.75"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</row>
    <row r="279" spans="11:33" ht="12.75"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</row>
    <row r="280" spans="11:33" ht="12.75"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</row>
    <row r="281" spans="11:33" ht="12.75"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</row>
    <row r="282" spans="11:33" ht="12.75"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</row>
    <row r="283" spans="11:33" ht="12.75"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</row>
    <row r="284" spans="11:33" ht="12.75"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</row>
    <row r="285" spans="11:33" ht="12.75"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</row>
    <row r="286" spans="11:33" ht="12.75"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</row>
    <row r="287" spans="11:33" ht="12.75"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</row>
    <row r="288" spans="11:33" ht="12.75"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</row>
    <row r="289" spans="11:33" ht="12.75"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</row>
    <row r="290" spans="11:33" ht="12.75"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</row>
    <row r="291" spans="11:33" ht="12.75"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</row>
    <row r="292" spans="11:33" ht="12.75"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</row>
    <row r="293" spans="11:33" ht="12.75"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</row>
    <row r="294" spans="11:33" ht="12.75"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</row>
    <row r="295" spans="11:33" ht="12.75"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</row>
    <row r="296" spans="11:33" ht="12.75"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</row>
    <row r="297" spans="11:33" ht="12.75"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</row>
    <row r="298" spans="11:33" ht="12.75"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</row>
    <row r="299" spans="11:33" ht="12.75"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</row>
    <row r="300" spans="11:33" ht="12.75"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</row>
    <row r="301" spans="11:33" ht="12.75"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</row>
    <row r="302" spans="11:33" ht="12.75"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</row>
    <row r="303" spans="11:33" ht="12.75"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</row>
    <row r="304" spans="11:33" ht="12.75"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</row>
    <row r="305" spans="11:33" ht="12.75"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</row>
    <row r="306" spans="11:33" ht="12.75"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</row>
    <row r="307" spans="11:33" ht="12.75"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</row>
    <row r="308" spans="11:33" ht="12.75"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</row>
    <row r="309" spans="11:33" ht="12.75"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</row>
    <row r="310" spans="11:33" ht="12.75"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</row>
    <row r="311" spans="11:33" ht="12.75"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</row>
    <row r="312" spans="11:33" ht="12.75"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</row>
    <row r="313" spans="11:33" ht="12.75"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</row>
    <row r="314" spans="11:33" ht="12.75"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</row>
    <row r="315" spans="11:33" ht="12.75"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</row>
    <row r="316" spans="11:33" ht="12.75"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</row>
    <row r="317" spans="11:33" ht="12.75"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</row>
    <row r="318" spans="11:33" ht="12.75"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</row>
    <row r="319" spans="11:33" ht="12.75"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</row>
    <row r="320" spans="11:33" ht="12.75"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</row>
    <row r="321" spans="11:33" ht="12.75"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</row>
    <row r="322" spans="11:33" ht="12.75"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</row>
    <row r="323" spans="11:33" ht="12.75"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</row>
    <row r="324" spans="11:33" ht="12.75"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</row>
    <row r="325" spans="11:33" ht="12.75"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</row>
    <row r="326" spans="11:33" ht="12.75"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</row>
    <row r="327" spans="11:33" ht="12.75"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</row>
    <row r="328" spans="11:33" ht="12.75"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</row>
    <row r="329" spans="11:33" ht="12.75"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</row>
    <row r="330" spans="11:33" ht="12.75"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</row>
    <row r="331" spans="11:33" ht="12.75"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</row>
    <row r="332" spans="11:33" ht="12.75"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</row>
    <row r="333" spans="11:33" ht="12.75"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</row>
    <row r="334" spans="11:33" ht="12.75"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</row>
    <row r="335" spans="11:33" ht="12.75"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</row>
    <row r="336" spans="11:33" ht="12.75"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</row>
    <row r="337" spans="11:33" ht="12.75"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</row>
    <row r="338" spans="11:33" ht="12.75"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</row>
    <row r="339" spans="11:33" ht="12.75"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</row>
    <row r="340" spans="11:33" ht="12.75"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</row>
    <row r="341" spans="11:33" ht="12.75"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</row>
    <row r="342" spans="11:33" ht="12.75"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</row>
    <row r="343" spans="11:33" ht="12.75"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</row>
    <row r="344" spans="11:33" ht="12.75"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</row>
    <row r="345" spans="11:33" ht="12.75"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</row>
    <row r="346" spans="11:33" ht="12.75"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</row>
    <row r="347" spans="11:33" ht="12.75"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</row>
    <row r="348" spans="11:33" ht="12.75"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</row>
    <row r="349" spans="11:33" ht="12.75"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</row>
    <row r="350" spans="11:33" ht="12.75"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</row>
    <row r="351" spans="11:33" ht="12.75"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</row>
    <row r="352" spans="11:33" ht="12.75"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</row>
    <row r="353" spans="11:33" ht="12.75"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</row>
    <row r="354" spans="11:33" ht="12.75"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</row>
    <row r="355" spans="11:33" ht="12.75"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</row>
    <row r="356" spans="11:33" ht="12.75"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</row>
    <row r="357" spans="11:33" ht="12.75"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</row>
    <row r="358" spans="11:33" ht="12.75"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</row>
    <row r="359" spans="11:33" ht="12.75"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</row>
    <row r="360" spans="11:33" ht="12.75"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</row>
    <row r="361" spans="11:33" ht="12.75"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</row>
    <row r="362" spans="11:33" ht="12.75"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</row>
    <row r="363" spans="11:33" ht="12.75"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</row>
    <row r="364" spans="11:33" ht="12.75"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</row>
    <row r="365" spans="11:33" ht="12.75"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</row>
    <row r="366" spans="11:33" ht="12.75"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</row>
    <row r="367" spans="11:33" ht="12.75"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</row>
    <row r="368" spans="11:33" ht="12.75"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</row>
    <row r="369" spans="11:33" ht="12.75"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</row>
    <row r="370" spans="11:33" ht="12.75"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</row>
    <row r="371" spans="11:33" ht="12.75"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</row>
    <row r="372" spans="11:33" ht="12.75"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</row>
    <row r="373" spans="11:33" ht="12.75"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</row>
    <row r="374" spans="11:33" ht="12.75"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</row>
    <row r="375" spans="11:33" ht="12.75"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</row>
    <row r="376" spans="11:33" ht="12.75"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</row>
    <row r="377" spans="11:33" ht="12.75"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</row>
    <row r="378" spans="11:33" ht="12.75"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</row>
    <row r="379" spans="11:33" ht="12.75"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</row>
    <row r="380" spans="11:33" ht="12.75"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</row>
    <row r="381" spans="11:33" ht="12.75"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</row>
    <row r="382" spans="11:33" ht="12.75"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</row>
    <row r="383" spans="11:33" ht="12.75"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</row>
    <row r="384" spans="11:33" ht="12.75"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</row>
    <row r="385" spans="11:33" ht="12.75"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</row>
    <row r="386" spans="11:33" ht="12.75"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</row>
    <row r="387" spans="11:33" ht="12.75"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</row>
    <row r="388" spans="11:33" ht="12.75"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</row>
    <row r="389" spans="11:33" ht="12.75"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</row>
    <row r="390" spans="11:33" ht="12.75"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</row>
    <row r="391" spans="11:33" ht="12.75"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</row>
    <row r="392" spans="11:33" ht="12.75"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</row>
    <row r="393" spans="11:33" ht="12.75"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</row>
    <row r="394" spans="11:33" ht="12.75"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</row>
    <row r="395" spans="11:33" ht="12.75"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</row>
    <row r="396" spans="11:33" ht="12.75"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</row>
    <row r="397" spans="11:33" ht="12.75"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</row>
    <row r="398" spans="11:33" ht="12.75"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</row>
    <row r="399" spans="11:33" ht="12.75"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</row>
    <row r="400" spans="11:33" ht="12.75"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</row>
    <row r="401" spans="11:33" ht="12.75"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</row>
    <row r="402" spans="11:33" ht="12.75"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</row>
    <row r="403" spans="11:33" ht="12.75"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</row>
    <row r="404" spans="11:33" ht="12.75"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</row>
  </sheetData>
  <sheetProtection/>
  <mergeCells count="13">
    <mergeCell ref="A127:B127"/>
    <mergeCell ref="A6:A8"/>
    <mergeCell ref="C6:C8"/>
    <mergeCell ref="E6:E8"/>
    <mergeCell ref="D6:D8"/>
    <mergeCell ref="B6:B8"/>
    <mergeCell ref="G6:G8"/>
    <mergeCell ref="A1:G1"/>
    <mergeCell ref="A2:G2"/>
    <mergeCell ref="A3:G3"/>
    <mergeCell ref="A5:G5"/>
    <mergeCell ref="A4:G4"/>
    <mergeCell ref="F6:F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2020-01-21T07:12:58Z</cp:lastPrinted>
  <dcterms:created xsi:type="dcterms:W3CDTF">2010-12-02T07:50:49Z</dcterms:created>
  <dcterms:modified xsi:type="dcterms:W3CDTF">2020-01-21T07:14:00Z</dcterms:modified>
  <cp:category/>
  <cp:version/>
  <cp:contentType/>
  <cp:contentStatus/>
</cp:coreProperties>
</file>